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70" windowHeight="63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<sst xmlns="http://schemas.openxmlformats.org/spreadsheetml/2006/main" count="148" uniqueCount="129">
  <si>
    <t xml:space="preserve">REPÚBLICA DE CUBA </t>
  </si>
  <si>
    <t>MINISTERIO DE EDUCACIÓN SUPERIOR</t>
  </si>
  <si>
    <t>PLAN DEL PROCESO DOCENTE</t>
  </si>
  <si>
    <t>CANTIDAD DE HORAS</t>
  </si>
  <si>
    <t>DISTRIB. POR AÑOS</t>
  </si>
  <si>
    <t>DISTRIB. HORAS POR AÑO ACAD.</t>
  </si>
  <si>
    <t>PRACT.</t>
  </si>
  <si>
    <t>EXAMEN</t>
  </si>
  <si>
    <t>TRABAJO</t>
  </si>
  <si>
    <t>No</t>
  </si>
  <si>
    <t>DISCIPLINAS Y ASIGNATURAS</t>
  </si>
  <si>
    <t>TOTAL</t>
  </si>
  <si>
    <t>CLASE</t>
  </si>
  <si>
    <t xml:space="preserve">LABORAL </t>
  </si>
  <si>
    <t>FINAL DE</t>
  </si>
  <si>
    <t>DE</t>
  </si>
  <si>
    <t>INVEST.</t>
  </si>
  <si>
    <t>ASIGNAT.</t>
  </si>
  <si>
    <t>CURSO</t>
  </si>
  <si>
    <t>CURRÍCULO BASE</t>
  </si>
  <si>
    <t>MARXISMO - LENINISMO E IDEARIO MARTIANO</t>
  </si>
  <si>
    <t>HISTORIA DE CUBA</t>
  </si>
  <si>
    <t>Historia de Cuba I</t>
  </si>
  <si>
    <t>Historia de Cuba II</t>
  </si>
  <si>
    <t>PRÁCTICA DE LA LENGUA INGLESA</t>
  </si>
  <si>
    <t>INFORMÁTICA EDUCATIVA</t>
  </si>
  <si>
    <t>EDUCACIÓN FÍSICA</t>
  </si>
  <si>
    <t>Educación Física I</t>
  </si>
  <si>
    <t>Educación Física II</t>
  </si>
  <si>
    <t>Educación Física III</t>
  </si>
  <si>
    <t>Educación Física IV</t>
  </si>
  <si>
    <t>PREPARACIÓN PARA LA DEFENSA</t>
  </si>
  <si>
    <t>PRÁCTICA INTEGRAL DE LA LENGUA ESPAÑOLA</t>
  </si>
  <si>
    <t>EDUCACIÓN ARTÍSTICA</t>
  </si>
  <si>
    <t>FORMACIÓN PEDAGÓGICA GENERAL</t>
  </si>
  <si>
    <t>Pedagogía I</t>
  </si>
  <si>
    <t>Pedagogía II</t>
  </si>
  <si>
    <t>Psicología I</t>
  </si>
  <si>
    <t>Psicología II</t>
  </si>
  <si>
    <t>Psicología III</t>
  </si>
  <si>
    <t>Didáctica I</t>
  </si>
  <si>
    <t>Didáctica II</t>
  </si>
  <si>
    <t>CONTINÚA</t>
  </si>
  <si>
    <t>DISCIPLINA Y ASIGNATURA</t>
  </si>
  <si>
    <t>TOTAL DE HORAS DEL CURRÍCULO BASE  POR  FORMA Y POR AÑO</t>
  </si>
  <si>
    <t>TOTAL DE EXÁMENES FINALES DEL CURRÍCULO BASE  Y  POR AÑO</t>
  </si>
  <si>
    <t>TOTAL DE TRABAJOS DE CURSO DEL CURRÍCULO BASE Y  POR AÑO</t>
  </si>
  <si>
    <t>CURRÍCULO PROPIO</t>
  </si>
  <si>
    <t>TOTAL DE EXÁMENES FINALES DEL CURRÍCULO PROPIO  Y POR AÑO</t>
  </si>
  <si>
    <t>TOTAL DE TRABAJOS DE CURSO DEL CURRÍCULO PROPIO Y POR AÑO</t>
  </si>
  <si>
    <t xml:space="preserve">CURRÍCULO OPTATIVO/ELECTIVO   </t>
  </si>
  <si>
    <t>Optativa I</t>
  </si>
  <si>
    <t>Optativa IV</t>
  </si>
  <si>
    <t>Optativa V</t>
  </si>
  <si>
    <t xml:space="preserve">TOTAL DE HORAS DEL CURRÍCULO OPTATIVO/ELECTIVO POR FORMA Y POR AÑO </t>
  </si>
  <si>
    <t>TOTAL DE EXÁMENES FINALES DEL CURRÍCULO OPTATIVO/ELECTIVO Y POR AÑO</t>
  </si>
  <si>
    <t>TOTAL DE TRABAJOS DE CURSO DEL CURRÍCULO OPTATIVO/ELECTIVO Y POR AÑO</t>
  </si>
  <si>
    <t>T O T A L E S</t>
  </si>
  <si>
    <t>TOTAL  DE  HORAS  DEL CURRÍCULO  POR  FORMA  Y POR AÑO</t>
  </si>
  <si>
    <t>TOTAL DE EXÁMENES FINALES DEL CURRÍCULO   Y   POR AÑO</t>
  </si>
  <si>
    <t>TOTAL DE TRABAJOS DE CURSO DEL CURRÍCULO  Y POR AÑO</t>
  </si>
  <si>
    <t xml:space="preserve">CALIFICACIÓN: LICENCIADO EN EDUCACIÓN </t>
  </si>
  <si>
    <t>Economía Política</t>
  </si>
  <si>
    <t>Teoría Sociopolítica</t>
  </si>
  <si>
    <t>CULMINACIÓN DE ESTUDIOS</t>
  </si>
  <si>
    <t>Optativa  III</t>
  </si>
  <si>
    <t>Optativa  II</t>
  </si>
  <si>
    <t>MODALIDAD: PRESENCIAL CON 3 AÑOS A TIEMPO COMPLETO</t>
  </si>
  <si>
    <t>Reflexión y debate</t>
  </si>
  <si>
    <t xml:space="preserve">Asignatura (s) propia (s) </t>
  </si>
  <si>
    <t xml:space="preserve">       APROBADO: __________________________________</t>
  </si>
  <si>
    <t xml:space="preserve">                             MINISTRO DE EDUCACIÓN SUPERIOR</t>
  </si>
  <si>
    <t>Filosofía Marxista Leninista</t>
  </si>
  <si>
    <t>Ética e Ideario Martianos</t>
  </si>
  <si>
    <t>Práctica de la Lengua Inglesa I</t>
  </si>
  <si>
    <t>Práctica de la Lengua Inglesa II</t>
  </si>
  <si>
    <t>Informática Educativa I</t>
  </si>
  <si>
    <t>Seguridad Nacional</t>
  </si>
  <si>
    <t>Defensa Nacional</t>
  </si>
  <si>
    <t>Educación Patriótica I</t>
  </si>
  <si>
    <t>Educación Patriótica II</t>
  </si>
  <si>
    <t>Educación Patriótica III</t>
  </si>
  <si>
    <t>Fonética, Fonología y Lexicología Española</t>
  </si>
  <si>
    <t>Voz y Dicción</t>
  </si>
  <si>
    <t>Educación Artística I</t>
  </si>
  <si>
    <t>Educación Artística II</t>
  </si>
  <si>
    <t>Apreciación y Producción Musical</t>
  </si>
  <si>
    <t>Apreciación y Producción Plástica</t>
  </si>
  <si>
    <t>Apreciación y Producción Literaria</t>
  </si>
  <si>
    <t>Fisiología del Desarrollo del Niño de 0 a 6 año I</t>
  </si>
  <si>
    <t>Fisiología del Desarrollo del Niño de 0 a 6 año II</t>
  </si>
  <si>
    <t>Organización e Higiene Escolar</t>
  </si>
  <si>
    <t>Historia de la Educación</t>
  </si>
  <si>
    <t>Metodología de la Investigación Educativa II</t>
  </si>
  <si>
    <t>Metodología de la Investigación Educativa III</t>
  </si>
  <si>
    <t>Metodología de la Investigación Educativa IV</t>
  </si>
  <si>
    <t>Lengua Materna y su Didáctica I</t>
  </si>
  <si>
    <t>Lengua Materna y su Didáctica II</t>
  </si>
  <si>
    <t xml:space="preserve">Conocimiento del Mundo Natural y Social y su Didáctica </t>
  </si>
  <si>
    <t>Nociones Elementales de Matemática y su Didáctica I</t>
  </si>
  <si>
    <t>Nociones Elementales de Matemática y su Didáctica II</t>
  </si>
  <si>
    <t>La actividad de Construcción y su Didáctica</t>
  </si>
  <si>
    <t>Educación Plástica y su Didáctica I</t>
  </si>
  <si>
    <t>Educación Plástica y su Didáctica II</t>
  </si>
  <si>
    <t>Educación Musical y su Didáctica I</t>
  </si>
  <si>
    <t>Educación Musical y su Didáctica II</t>
  </si>
  <si>
    <t>Educación Física y su Didáctica I</t>
  </si>
  <si>
    <t>Educación Física y su Didáctica II</t>
  </si>
  <si>
    <r>
      <t xml:space="preserve">                          ________</t>
    </r>
    <r>
      <rPr>
        <sz val="11"/>
        <rFont val="Arial"/>
        <family val="2"/>
      </rPr>
      <t xml:space="preserve">  de  _____________  de  ____</t>
    </r>
    <r>
      <rPr>
        <sz val="10"/>
        <rFont val="Arial"/>
        <family val="0"/>
      </rPr>
      <t>_______</t>
    </r>
  </si>
  <si>
    <t>Práctica Integral de la Lengua Española I</t>
  </si>
  <si>
    <t>Práctica Integral de la Lengua Española II</t>
  </si>
  <si>
    <t>Metodología de la Investigación Educativa I</t>
  </si>
  <si>
    <t>MODALIDAD: Presencial con 3 años a tiempo completo</t>
  </si>
  <si>
    <t>TOTAL DE HORAS DEL CURRÍCULO PROPIO POR FORMA Y POR AÑO</t>
  </si>
  <si>
    <t>DIDÁCTICAS PARTICULARES</t>
  </si>
  <si>
    <t xml:space="preserve">                             MSc. MIGUEL DÍAZ-CANEL BERMÚDEZ</t>
  </si>
  <si>
    <r>
      <t>CARRERA:  LICENCIATURA EN EDUCACIÓN. PREESCOLAR</t>
    </r>
    <r>
      <rPr>
        <sz val="11"/>
        <rFont val="Arial"/>
        <family val="2"/>
      </rPr>
      <t xml:space="preserve">                       (CONTINUACIÓN PLAN DEL PROCESO DOCENTE)</t>
    </r>
  </si>
  <si>
    <t>CARRERA:  LICENCIATURA EN EDUCACIÓN. PREESCOLAR</t>
  </si>
  <si>
    <t>FORMACIÓN  LABORAL - INVESTIGATIVA</t>
  </si>
  <si>
    <t>Educación  Sensorial y su Didáctica I</t>
  </si>
  <si>
    <t>Educación  Sensorial y su Didáctica II</t>
  </si>
  <si>
    <t>La Actividad Lúdica y su Didáctica I</t>
  </si>
  <si>
    <t>La Actividad Lúdica y su Didáctica II</t>
  </si>
  <si>
    <t>La Actividad Lúdica y su Didáctica III</t>
  </si>
  <si>
    <t>INGRESOS A PARTIR CURSO 2012-2013</t>
  </si>
  <si>
    <t>Práctica laboral I</t>
  </si>
  <si>
    <t>Práctica laboral II</t>
  </si>
  <si>
    <t>Práctica Sistemática y Concentrada I</t>
  </si>
  <si>
    <t>Práctica Sistemática y Concentrada II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</si>
</sst>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lbertus Xb (W1)"/>
      <family val="2"/>
    </font>
    <font>
      <b/>
      <sz val="11"/>
      <name val="Arial"/>
      <family val="0"/>
    </font>
    <font>
      <sz val="11"/>
      <name val="Albertus Xb (W1)"/>
      <family val="0"/>
    </font>
    <font>
      <sz val="10"/>
      <name val="Albertus Xb (W1)"/>
      <family val="2"/>
    </font>
    <font>
      <b/>
      <sz val="8"/>
      <name val="Arial"/>
      <family val="2"/>
    </font>
    <font>
      <sz val="6"/>
      <name val="Albertus Xb (W1)"/>
      <family val="2"/>
    </font>
    <font>
      <b/>
      <sz val="11"/>
      <name val="Albertus Xb (W1)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20" xfId="0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vertical="top" wrapText="1"/>
    </xf>
    <xf numFmtId="0" fontId="5" fillId="0" borderId="22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3" fillId="0" borderId="4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43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3" fillId="0" borderId="26" xfId="0" applyFont="1" applyFill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45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3" fillId="0" borderId="48" xfId="0" applyFont="1" applyBorder="1" applyAlignment="1">
      <alignment horizontal="right"/>
    </xf>
    <xf numFmtId="0" fontId="3" fillId="0" borderId="48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4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5" fillId="0" borderId="5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3" fillId="0" borderId="14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0" borderId="24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3" fillId="0" borderId="5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quotePrefix="1">
      <alignment/>
    </xf>
    <xf numFmtId="0" fontId="3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6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0" fontId="5" fillId="0" borderId="39" xfId="0" applyNumberFormat="1" applyFont="1" applyBorder="1" applyAlignment="1">
      <alignment wrapText="1" shrinkToFit="1"/>
    </xf>
    <xf numFmtId="0" fontId="3" fillId="0" borderId="48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5" fillId="0" borderId="62" xfId="0" applyNumberFormat="1" applyFont="1" applyFill="1" applyBorder="1" applyAlignment="1">
      <alignment wrapText="1" shrinkToFit="1"/>
    </xf>
    <xf numFmtId="0" fontId="3" fillId="0" borderId="64" xfId="0" applyFont="1" applyFill="1" applyBorder="1" applyAlignment="1">
      <alignment wrapText="1"/>
    </xf>
    <xf numFmtId="170" fontId="5" fillId="0" borderId="62" xfId="0" applyNumberFormat="1" applyFont="1" applyFill="1" applyBorder="1" applyAlignment="1">
      <alignment vertical="center" wrapText="1" shrinkToFit="1"/>
    </xf>
    <xf numFmtId="0" fontId="3" fillId="0" borderId="63" xfId="0" applyFont="1" applyFill="1" applyBorder="1" applyAlignment="1">
      <alignment vertical="center" wrapText="1"/>
    </xf>
    <xf numFmtId="170" fontId="5" fillId="0" borderId="62" xfId="0" applyNumberFormat="1" applyFont="1" applyBorder="1" applyAlignment="1">
      <alignment vertical="center" wrapText="1" shrinkToFit="1"/>
    </xf>
    <xf numFmtId="0" fontId="3" fillId="0" borderId="63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170" fontId="1" fillId="0" borderId="39" xfId="0" applyNumberFormat="1" applyFont="1" applyBorder="1" applyAlignment="1">
      <alignment wrapText="1" shrinkToFit="1"/>
    </xf>
    <xf numFmtId="0" fontId="2" fillId="0" borderId="65" xfId="0" applyFont="1" applyBorder="1" applyAlignment="1">
      <alignment/>
    </xf>
    <xf numFmtId="0" fontId="5" fillId="0" borderId="62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11" fillId="0" borderId="6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" fillId="0" borderId="62" xfId="0" applyFont="1" applyBorder="1" applyAlignment="1">
      <alignment wrapText="1"/>
    </xf>
    <xf numFmtId="0" fontId="2" fillId="0" borderId="63" xfId="0" applyFont="1" applyBorder="1" applyAlignment="1">
      <alignment/>
    </xf>
    <xf numFmtId="0" fontId="5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/>
    </xf>
    <xf numFmtId="170" fontId="5" fillId="0" borderId="62" xfId="0" applyNumberFormat="1" applyFont="1" applyBorder="1" applyAlignment="1">
      <alignment wrapText="1" shrinkToFit="1"/>
    </xf>
    <xf numFmtId="0" fontId="3" fillId="0" borderId="63" xfId="0" applyFont="1" applyBorder="1" applyAlignment="1">
      <alignment/>
    </xf>
    <xf numFmtId="0" fontId="14" fillId="0" borderId="62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151</xdr:row>
      <xdr:rowOff>57150</xdr:rowOff>
    </xdr:from>
    <xdr:to>
      <xdr:col>12</xdr:col>
      <xdr:colOff>428625</xdr:colOff>
      <xdr:row>155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31003875"/>
          <a:ext cx="99345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OBSERVACIONES: Este documento oficial es parte integrante del Plan de Estudio de la carrera, al igual que el modelo del profesional y los programas de las disciplinas. Dichos documentos, elaborados y defendidos con éxito por la Comisión Nacional de la carrera, y debidamente aprobados, obran en todos los centros de educación superior que desarrollan la carrera. El tipo de evaluación de la culminación de los estudios es el Examen Estatal o la defensa del Trabajo de Diploma.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75" zoomScaleNormal="75" zoomScalePageLayoutView="0" workbookViewId="0" topLeftCell="A111">
      <selection activeCell="J103" sqref="J103"/>
    </sheetView>
  </sheetViews>
  <sheetFormatPr defaultColWidth="11.421875" defaultRowHeight="12.75"/>
  <cols>
    <col min="1" max="1" width="0.13671875" style="0" customWidth="1"/>
    <col min="2" max="2" width="7.28125" style="0" customWidth="1"/>
    <col min="3" max="3" width="52.7109375" style="0" customWidth="1"/>
    <col min="4" max="5" width="9.7109375" style="0" customWidth="1"/>
    <col min="6" max="6" width="11.7109375" style="0" customWidth="1"/>
    <col min="7" max="8" width="10.8515625" style="157" customWidth="1"/>
    <col min="9" max="12" width="7.7109375" style="157" customWidth="1"/>
    <col min="13" max="13" width="9.57421875" style="157" customWidth="1"/>
  </cols>
  <sheetData>
    <row r="1" spans="1:13" ht="19.5" customHeigh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.75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.75">
      <c r="A3" s="253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.75">
      <c r="A4" s="1"/>
      <c r="B4" s="2"/>
      <c r="C4" s="2"/>
      <c r="D4" s="2"/>
      <c r="E4" s="2"/>
      <c r="F4" s="2"/>
      <c r="G4" s="160"/>
      <c r="H4" s="160"/>
      <c r="I4" s="160"/>
      <c r="J4" s="160"/>
      <c r="K4" s="160"/>
      <c r="L4" s="160"/>
      <c r="M4" s="160"/>
    </row>
    <row r="5" spans="1:13" ht="14.25">
      <c r="A5" s="3"/>
      <c r="B5" s="4"/>
      <c r="C5" s="4"/>
      <c r="D5" s="4"/>
      <c r="E5" s="4"/>
      <c r="F5" s="4"/>
      <c r="G5" s="161" t="s">
        <v>70</v>
      </c>
      <c r="H5" s="161"/>
      <c r="I5" s="161"/>
      <c r="J5" s="161"/>
      <c r="K5" s="161"/>
      <c r="L5" s="161"/>
      <c r="M5" s="161"/>
    </row>
    <row r="6" spans="1:13" ht="15.75">
      <c r="A6" s="5"/>
      <c r="B6" s="235" t="s">
        <v>67</v>
      </c>
      <c r="C6" s="235"/>
      <c r="D6" s="235"/>
      <c r="E6" s="6"/>
      <c r="F6" s="6"/>
      <c r="G6" s="252" t="s">
        <v>115</v>
      </c>
      <c r="H6" s="252"/>
      <c r="I6" s="252"/>
      <c r="J6" s="252"/>
      <c r="K6" s="252"/>
      <c r="L6" s="252"/>
      <c r="M6" s="252"/>
    </row>
    <row r="7" spans="1:13" ht="15.75">
      <c r="A7" s="7"/>
      <c r="B7" s="251" t="s">
        <v>117</v>
      </c>
      <c r="C7" s="251"/>
      <c r="D7" s="251"/>
      <c r="E7" s="8"/>
      <c r="F7" s="8"/>
      <c r="G7" s="252" t="s">
        <v>71</v>
      </c>
      <c r="H7" s="252"/>
      <c r="I7" s="252"/>
      <c r="J7" s="252"/>
      <c r="K7" s="252"/>
      <c r="L7" s="252"/>
      <c r="M7" s="252"/>
    </row>
    <row r="8" spans="1:13" ht="15.75">
      <c r="A8" s="7"/>
      <c r="B8" s="251" t="s">
        <v>61</v>
      </c>
      <c r="C8" s="251"/>
      <c r="D8" s="251"/>
      <c r="E8" s="4"/>
      <c r="F8" s="4"/>
      <c r="G8" s="214"/>
      <c r="H8" s="197"/>
      <c r="I8" s="197"/>
      <c r="J8" s="197"/>
      <c r="K8" s="162"/>
      <c r="L8" s="162"/>
      <c r="M8" s="162"/>
    </row>
    <row r="9" spans="1:13" ht="15.75">
      <c r="A9" s="9"/>
      <c r="B9" s="4"/>
      <c r="C9" s="236" t="s">
        <v>124</v>
      </c>
      <c r="D9" s="6"/>
      <c r="E9" s="10"/>
      <c r="F9" s="11"/>
      <c r="G9" s="255" t="s">
        <v>108</v>
      </c>
      <c r="H9" s="255"/>
      <c r="I9" s="255"/>
      <c r="J9" s="255"/>
      <c r="K9" s="255"/>
      <c r="L9" s="255"/>
      <c r="M9" s="255"/>
    </row>
    <row r="10" spans="1:13" ht="13.5" thickBot="1">
      <c r="A10" s="9"/>
      <c r="B10" s="12"/>
      <c r="C10" s="12"/>
      <c r="D10" s="12"/>
      <c r="E10" s="13"/>
      <c r="F10" s="13"/>
      <c r="G10" s="215"/>
      <c r="H10" s="224"/>
      <c r="I10" s="198"/>
      <c r="J10" s="163"/>
      <c r="K10" s="163"/>
      <c r="L10" s="163"/>
      <c r="M10" s="163"/>
    </row>
    <row r="11" spans="1:13" ht="15.75" thickBot="1">
      <c r="A11" s="9"/>
      <c r="B11" s="131"/>
      <c r="C11" s="132"/>
      <c r="D11" s="66" t="s">
        <v>3</v>
      </c>
      <c r="E11" s="116"/>
      <c r="F11" s="117"/>
      <c r="G11" s="261" t="s">
        <v>4</v>
      </c>
      <c r="H11" s="262"/>
      <c r="I11" s="263" t="s">
        <v>5</v>
      </c>
      <c r="J11" s="263"/>
      <c r="K11" s="263"/>
      <c r="L11" s="263"/>
      <c r="M11" s="262"/>
    </row>
    <row r="12" spans="1:13" ht="15">
      <c r="A12" s="9"/>
      <c r="B12" s="133"/>
      <c r="C12" s="49"/>
      <c r="D12" s="134"/>
      <c r="E12" s="135"/>
      <c r="F12" s="136" t="s">
        <v>6</v>
      </c>
      <c r="G12" s="216" t="s">
        <v>7</v>
      </c>
      <c r="H12" s="216" t="s">
        <v>8</v>
      </c>
      <c r="I12" s="164"/>
      <c r="J12" s="164"/>
      <c r="K12" s="164"/>
      <c r="L12" s="164"/>
      <c r="M12" s="187"/>
    </row>
    <row r="13" spans="1:13" ht="15">
      <c r="A13" s="9"/>
      <c r="B13" s="68" t="s">
        <v>9</v>
      </c>
      <c r="C13" s="65" t="s">
        <v>10</v>
      </c>
      <c r="D13" s="68" t="s">
        <v>11</v>
      </c>
      <c r="E13" s="136" t="s">
        <v>12</v>
      </c>
      <c r="F13" s="137" t="s">
        <v>13</v>
      </c>
      <c r="G13" s="216" t="s">
        <v>14</v>
      </c>
      <c r="H13" s="216" t="s">
        <v>15</v>
      </c>
      <c r="I13" s="165">
        <v>1</v>
      </c>
      <c r="J13" s="165">
        <v>2</v>
      </c>
      <c r="K13" s="165">
        <v>3</v>
      </c>
      <c r="L13" s="165">
        <v>4</v>
      </c>
      <c r="M13" s="165">
        <v>5</v>
      </c>
    </row>
    <row r="14" spans="1:13" ht="15.75" thickBot="1">
      <c r="A14" s="9"/>
      <c r="B14" s="138"/>
      <c r="C14" s="139"/>
      <c r="D14" s="140"/>
      <c r="E14" s="141"/>
      <c r="F14" s="141" t="s">
        <v>16</v>
      </c>
      <c r="G14" s="217" t="s">
        <v>17</v>
      </c>
      <c r="H14" s="217" t="s">
        <v>18</v>
      </c>
      <c r="I14" s="166"/>
      <c r="J14" s="166"/>
      <c r="K14" s="166"/>
      <c r="L14" s="166"/>
      <c r="M14" s="166"/>
    </row>
    <row r="15" spans="1:13" ht="21" customHeight="1" thickBot="1">
      <c r="A15" s="9"/>
      <c r="B15" s="256" t="s">
        <v>19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5">
      <c r="A16" s="14"/>
      <c r="B16" s="15">
        <v>1</v>
      </c>
      <c r="C16" s="16" t="s">
        <v>20</v>
      </c>
      <c r="D16" s="17">
        <f>SUM(D17:D21)</f>
        <v>187</v>
      </c>
      <c r="E16" s="18">
        <f>SUM(E17:E20)</f>
        <v>187</v>
      </c>
      <c r="F16" s="19"/>
      <c r="G16" s="112"/>
      <c r="H16" s="114"/>
      <c r="I16" s="114">
        <f>SUM(I17:I20)</f>
        <v>51</v>
      </c>
      <c r="J16" s="114">
        <f>SUM(J17:J20)</f>
        <v>102</v>
      </c>
      <c r="K16" s="114">
        <f>SUM(K20)</f>
        <v>34</v>
      </c>
      <c r="L16" s="180"/>
      <c r="M16" s="188"/>
    </row>
    <row r="17" spans="2:13" ht="15">
      <c r="B17" s="20">
        <v>1.1</v>
      </c>
      <c r="C17" s="21" t="s">
        <v>72</v>
      </c>
      <c r="D17" s="22">
        <v>51</v>
      </c>
      <c r="E17" s="23">
        <v>51</v>
      </c>
      <c r="F17" s="24"/>
      <c r="G17" s="52">
        <v>1</v>
      </c>
      <c r="H17" s="52"/>
      <c r="I17" s="60">
        <v>51</v>
      </c>
      <c r="J17" s="75"/>
      <c r="K17" s="60"/>
      <c r="L17" s="75"/>
      <c r="M17" s="63"/>
    </row>
    <row r="18" spans="2:13" ht="15">
      <c r="B18" s="20">
        <v>1.2</v>
      </c>
      <c r="C18" s="26" t="s">
        <v>62</v>
      </c>
      <c r="D18" s="22">
        <v>51</v>
      </c>
      <c r="E18" s="23">
        <v>51</v>
      </c>
      <c r="F18" s="24"/>
      <c r="G18" s="52"/>
      <c r="H18" s="52"/>
      <c r="I18" s="75"/>
      <c r="J18" s="60">
        <v>51</v>
      </c>
      <c r="K18" s="60"/>
      <c r="L18" s="75"/>
      <c r="M18" s="63"/>
    </row>
    <row r="19" spans="2:13" ht="15">
      <c r="B19" s="20">
        <v>1.3</v>
      </c>
      <c r="C19" s="26" t="s">
        <v>63</v>
      </c>
      <c r="D19" s="22">
        <v>51</v>
      </c>
      <c r="E19" s="23">
        <v>51</v>
      </c>
      <c r="F19" s="23"/>
      <c r="G19" s="52">
        <v>2</v>
      </c>
      <c r="H19" s="52"/>
      <c r="I19" s="75"/>
      <c r="J19" s="75">
        <v>51</v>
      </c>
      <c r="K19" s="75"/>
      <c r="L19" s="60"/>
      <c r="M19" s="63"/>
    </row>
    <row r="20" spans="2:13" ht="15">
      <c r="B20" s="20">
        <v>1.4</v>
      </c>
      <c r="C20" s="26" t="s">
        <v>73</v>
      </c>
      <c r="D20" s="27">
        <v>34</v>
      </c>
      <c r="E20" s="28">
        <v>34</v>
      </c>
      <c r="F20" s="23"/>
      <c r="G20" s="52"/>
      <c r="H20" s="52">
        <v>3</v>
      </c>
      <c r="I20" s="93"/>
      <c r="J20" s="75"/>
      <c r="K20" s="75">
        <v>34</v>
      </c>
      <c r="L20" s="93"/>
      <c r="M20" s="63"/>
    </row>
    <row r="21" spans="2:13" ht="12.75" customHeight="1">
      <c r="B21" s="20"/>
      <c r="C21" s="26"/>
      <c r="D21" s="27"/>
      <c r="E21" s="28"/>
      <c r="F21" s="23"/>
      <c r="G21" s="52"/>
      <c r="H21" s="52"/>
      <c r="I21" s="93"/>
      <c r="J21" s="75"/>
      <c r="K21" s="75"/>
      <c r="L21" s="93"/>
      <c r="M21" s="63"/>
    </row>
    <row r="22" spans="2:13" ht="15">
      <c r="B22" s="29">
        <v>2</v>
      </c>
      <c r="C22" s="30" t="s">
        <v>21</v>
      </c>
      <c r="D22" s="31">
        <f>SUM(D23:D24)</f>
        <v>102</v>
      </c>
      <c r="E22" s="32">
        <f>SUM(E23:E24)</f>
        <v>102</v>
      </c>
      <c r="F22" s="23"/>
      <c r="G22" s="52"/>
      <c r="H22" s="52"/>
      <c r="I22" s="75"/>
      <c r="J22" s="62">
        <f>SUM(J23:J24)</f>
        <v>102</v>
      </c>
      <c r="K22" s="75"/>
      <c r="L22" s="75"/>
      <c r="M22" s="63"/>
    </row>
    <row r="23" spans="2:13" ht="15">
      <c r="B23" s="20">
        <v>2.1</v>
      </c>
      <c r="C23" s="26" t="s">
        <v>22</v>
      </c>
      <c r="D23" s="22">
        <v>51</v>
      </c>
      <c r="E23" s="23">
        <v>51</v>
      </c>
      <c r="F23" s="23"/>
      <c r="G23" s="52">
        <v>2</v>
      </c>
      <c r="H23" s="52"/>
      <c r="I23" s="75"/>
      <c r="J23" s="75">
        <v>51</v>
      </c>
      <c r="K23" s="75"/>
      <c r="L23" s="60"/>
      <c r="M23" s="63"/>
    </row>
    <row r="24" spans="1:13" ht="15">
      <c r="A24" s="33"/>
      <c r="B24" s="20">
        <v>2.2</v>
      </c>
      <c r="C24" s="26" t="s">
        <v>23</v>
      </c>
      <c r="D24" s="22">
        <v>51</v>
      </c>
      <c r="E24" s="23">
        <v>51</v>
      </c>
      <c r="F24" s="23"/>
      <c r="G24" s="52">
        <v>2</v>
      </c>
      <c r="H24" s="52"/>
      <c r="I24" s="75"/>
      <c r="J24" s="75">
        <v>51</v>
      </c>
      <c r="K24" s="75"/>
      <c r="L24" s="60"/>
      <c r="M24" s="63"/>
    </row>
    <row r="25" spans="1:13" ht="12.75" customHeight="1">
      <c r="A25" s="33"/>
      <c r="B25" s="20"/>
      <c r="C25" s="26"/>
      <c r="D25" s="22"/>
      <c r="E25" s="23"/>
      <c r="F25" s="23"/>
      <c r="G25" s="52"/>
      <c r="H25" s="52"/>
      <c r="I25" s="75"/>
      <c r="J25" s="75"/>
      <c r="K25" s="75"/>
      <c r="L25" s="60"/>
      <c r="M25" s="63"/>
    </row>
    <row r="26" spans="1:13" ht="15">
      <c r="A26" s="34"/>
      <c r="B26" s="29">
        <v>3</v>
      </c>
      <c r="C26" s="30" t="s">
        <v>24</v>
      </c>
      <c r="D26" s="31">
        <f>SUM(I26)</f>
        <v>136</v>
      </c>
      <c r="E26" s="32">
        <f>SUM(I26)</f>
        <v>136</v>
      </c>
      <c r="F26" s="32"/>
      <c r="G26" s="52"/>
      <c r="H26" s="75"/>
      <c r="I26" s="62">
        <f>SUM(I27:I28)</f>
        <v>136</v>
      </c>
      <c r="J26" s="62"/>
      <c r="K26" s="62"/>
      <c r="L26" s="62"/>
      <c r="M26" s="105"/>
    </row>
    <row r="27" spans="1:13" ht="15">
      <c r="A27" s="34"/>
      <c r="B27" s="20">
        <v>3.1</v>
      </c>
      <c r="C27" s="35" t="s">
        <v>74</v>
      </c>
      <c r="D27" s="22">
        <v>68</v>
      </c>
      <c r="E27" s="23">
        <v>68</v>
      </c>
      <c r="F27" s="23"/>
      <c r="G27" s="52"/>
      <c r="H27" s="75"/>
      <c r="I27" s="75">
        <v>68</v>
      </c>
      <c r="J27" s="52"/>
      <c r="K27" s="52"/>
      <c r="L27" s="75"/>
      <c r="M27" s="63"/>
    </row>
    <row r="28" spans="1:13" ht="14.25">
      <c r="A28" s="34"/>
      <c r="B28" s="20">
        <v>3.2</v>
      </c>
      <c r="C28" s="26" t="s">
        <v>75</v>
      </c>
      <c r="D28" s="22">
        <f>SUM(I28)</f>
        <v>68</v>
      </c>
      <c r="E28" s="23">
        <f>SUM(I28)</f>
        <v>68</v>
      </c>
      <c r="F28" s="25"/>
      <c r="G28" s="60"/>
      <c r="H28" s="60"/>
      <c r="I28" s="60">
        <v>68</v>
      </c>
      <c r="J28" s="60"/>
      <c r="K28" s="60"/>
      <c r="L28" s="52"/>
      <c r="M28" s="87"/>
    </row>
    <row r="29" spans="1:13" ht="12.75" customHeight="1">
      <c r="A29" s="34"/>
      <c r="B29" s="20"/>
      <c r="C29" s="26"/>
      <c r="D29" s="22"/>
      <c r="E29" s="23"/>
      <c r="F29" s="25"/>
      <c r="G29" s="60"/>
      <c r="H29" s="60"/>
      <c r="I29" s="60"/>
      <c r="J29" s="60"/>
      <c r="K29" s="60"/>
      <c r="L29" s="52"/>
      <c r="M29" s="87"/>
    </row>
    <row r="30" spans="1:13" ht="15">
      <c r="A30" s="34"/>
      <c r="B30" s="29">
        <v>4</v>
      </c>
      <c r="C30" s="36" t="s">
        <v>25</v>
      </c>
      <c r="D30" s="31">
        <f>SUM(I30)</f>
        <v>51</v>
      </c>
      <c r="E30" s="32">
        <f>SUM(I30)</f>
        <v>51</v>
      </c>
      <c r="F30" s="24"/>
      <c r="G30" s="52"/>
      <c r="H30" s="52"/>
      <c r="I30" s="62">
        <f>SUM(I31:I31)</f>
        <v>51</v>
      </c>
      <c r="J30" s="52"/>
      <c r="K30" s="52"/>
      <c r="L30" s="52"/>
      <c r="M30" s="87"/>
    </row>
    <row r="31" spans="1:13" ht="14.25">
      <c r="A31" s="37"/>
      <c r="B31" s="78">
        <v>4.1</v>
      </c>
      <c r="C31" s="43" t="s">
        <v>76</v>
      </c>
      <c r="D31" s="59">
        <v>51</v>
      </c>
      <c r="E31" s="75">
        <v>51</v>
      </c>
      <c r="F31" s="52"/>
      <c r="G31" s="52"/>
      <c r="H31" s="52"/>
      <c r="I31" s="60">
        <v>51</v>
      </c>
      <c r="J31" s="52"/>
      <c r="K31" s="52"/>
      <c r="L31" s="52"/>
      <c r="M31" s="87"/>
    </row>
    <row r="32" spans="1:13" ht="12.75" customHeight="1">
      <c r="A32" s="37"/>
      <c r="B32" s="78"/>
      <c r="C32" s="43"/>
      <c r="D32" s="59"/>
      <c r="E32" s="75"/>
      <c r="F32" s="52"/>
      <c r="G32" s="52"/>
      <c r="H32" s="52"/>
      <c r="I32" s="60"/>
      <c r="J32" s="52"/>
      <c r="K32" s="52"/>
      <c r="L32" s="52"/>
      <c r="M32" s="87"/>
    </row>
    <row r="33" spans="1:13" ht="15">
      <c r="A33" s="34"/>
      <c r="B33" s="29">
        <v>5</v>
      </c>
      <c r="C33" s="36" t="s">
        <v>26</v>
      </c>
      <c r="D33" s="31">
        <f>SUM(I33:J33)</f>
        <v>124</v>
      </c>
      <c r="E33" s="32">
        <f>SUM(I33:J33)</f>
        <v>124</v>
      </c>
      <c r="F33" s="24"/>
      <c r="G33" s="52"/>
      <c r="H33" s="75"/>
      <c r="I33" s="62">
        <f>SUM(I34:I37)</f>
        <v>64</v>
      </c>
      <c r="J33" s="62">
        <f>SUM(J34:J37)</f>
        <v>60</v>
      </c>
      <c r="K33" s="52"/>
      <c r="L33" s="52"/>
      <c r="M33" s="87"/>
    </row>
    <row r="34" spans="1:13" ht="14.25">
      <c r="A34" s="34"/>
      <c r="B34" s="38">
        <v>5.1</v>
      </c>
      <c r="C34" s="35" t="s">
        <v>27</v>
      </c>
      <c r="D34" s="22">
        <f>SUM(I34)</f>
        <v>32</v>
      </c>
      <c r="E34" s="23">
        <f>SUM(I34)</f>
        <v>32</v>
      </c>
      <c r="F34" s="24"/>
      <c r="G34" s="52"/>
      <c r="H34" s="52"/>
      <c r="I34" s="60">
        <v>32</v>
      </c>
      <c r="J34" s="60"/>
      <c r="K34" s="52"/>
      <c r="L34" s="52"/>
      <c r="M34" s="87"/>
    </row>
    <row r="35" spans="1:13" ht="14.25">
      <c r="A35" s="34"/>
      <c r="B35" s="38">
        <v>5.2</v>
      </c>
      <c r="C35" s="35" t="s">
        <v>28</v>
      </c>
      <c r="D35" s="22">
        <f>SUM(I35)</f>
        <v>32</v>
      </c>
      <c r="E35" s="23">
        <f>SUM(I35)</f>
        <v>32</v>
      </c>
      <c r="F35" s="24"/>
      <c r="G35" s="52"/>
      <c r="H35" s="52"/>
      <c r="I35" s="60">
        <v>32</v>
      </c>
      <c r="J35" s="60"/>
      <c r="K35" s="52"/>
      <c r="L35" s="52"/>
      <c r="M35" s="87"/>
    </row>
    <row r="36" spans="1:13" ht="14.25">
      <c r="A36" s="34"/>
      <c r="B36" s="38">
        <v>5.3</v>
      </c>
      <c r="C36" s="35" t="s">
        <v>29</v>
      </c>
      <c r="D36" s="22">
        <v>30</v>
      </c>
      <c r="E36" s="23">
        <v>30</v>
      </c>
      <c r="F36" s="24"/>
      <c r="G36" s="52"/>
      <c r="H36" s="52"/>
      <c r="I36" s="60"/>
      <c r="J36" s="60">
        <v>30</v>
      </c>
      <c r="K36" s="52"/>
      <c r="L36" s="52"/>
      <c r="M36" s="87"/>
    </row>
    <row r="37" spans="1:13" ht="14.25">
      <c r="A37" s="37"/>
      <c r="B37" s="20">
        <v>5.4</v>
      </c>
      <c r="C37" s="35" t="s">
        <v>30</v>
      </c>
      <c r="D37" s="22">
        <v>30</v>
      </c>
      <c r="E37" s="23">
        <f>SUM(J37)</f>
        <v>30</v>
      </c>
      <c r="F37" s="24"/>
      <c r="G37" s="52"/>
      <c r="H37" s="52"/>
      <c r="I37" s="60"/>
      <c r="J37" s="60">
        <v>30</v>
      </c>
      <c r="K37" s="52"/>
      <c r="L37" s="52"/>
      <c r="M37" s="87"/>
    </row>
    <row r="38" spans="1:13" ht="12.75" customHeight="1">
      <c r="A38" s="37"/>
      <c r="B38" s="20"/>
      <c r="C38" s="35"/>
      <c r="D38" s="22"/>
      <c r="E38" s="23"/>
      <c r="F38" s="24"/>
      <c r="G38" s="52"/>
      <c r="H38" s="52"/>
      <c r="I38" s="60"/>
      <c r="J38" s="60"/>
      <c r="K38" s="52"/>
      <c r="L38" s="52"/>
      <c r="M38" s="87"/>
    </row>
    <row r="39" spans="1:13" ht="15">
      <c r="A39" s="14"/>
      <c r="B39" s="29">
        <v>6</v>
      </c>
      <c r="C39" s="36" t="s">
        <v>31</v>
      </c>
      <c r="D39" s="31">
        <f>SUM(D40:D44)</f>
        <v>128</v>
      </c>
      <c r="E39" s="32">
        <f>SUM(E40:E44)</f>
        <v>128</v>
      </c>
      <c r="F39" s="24"/>
      <c r="G39" s="52"/>
      <c r="H39" s="52"/>
      <c r="I39" s="62">
        <f>SUM(I40:I44)</f>
        <v>80</v>
      </c>
      <c r="J39" s="62"/>
      <c r="K39" s="62">
        <f>SUM(K40:K44)</f>
        <v>36</v>
      </c>
      <c r="L39" s="62">
        <f>SUM(L40:L44)</f>
        <v>12</v>
      </c>
      <c r="M39" s="105"/>
    </row>
    <row r="40" spans="1:13" ht="14.25">
      <c r="A40" s="34"/>
      <c r="B40" s="38">
        <v>6.1</v>
      </c>
      <c r="C40" s="35" t="s">
        <v>77</v>
      </c>
      <c r="D40" s="22">
        <f>SUM(E40:F40)</f>
        <v>36</v>
      </c>
      <c r="E40" s="23">
        <f>SUM(I40:M40)</f>
        <v>36</v>
      </c>
      <c r="F40" s="24"/>
      <c r="G40" s="52"/>
      <c r="H40" s="52"/>
      <c r="I40" s="60">
        <v>36</v>
      </c>
      <c r="J40" s="60"/>
      <c r="K40" s="60"/>
      <c r="L40" s="60"/>
      <c r="M40" s="87"/>
    </row>
    <row r="41" spans="1:13" ht="14.25">
      <c r="A41" s="34"/>
      <c r="B41" s="20">
        <v>6.2</v>
      </c>
      <c r="C41" s="35" t="s">
        <v>78</v>
      </c>
      <c r="D41" s="22">
        <f>SUM(E41:F41)</f>
        <v>44</v>
      </c>
      <c r="E41" s="23">
        <f>SUM(I41:M41)</f>
        <v>44</v>
      </c>
      <c r="F41" s="24"/>
      <c r="G41" s="52"/>
      <c r="H41" s="52"/>
      <c r="I41" s="60">
        <v>44</v>
      </c>
      <c r="J41" s="60"/>
      <c r="K41" s="60"/>
      <c r="L41" s="60"/>
      <c r="M41" s="87"/>
    </row>
    <row r="42" spans="1:13" ht="14.25">
      <c r="A42" s="34"/>
      <c r="B42" s="20">
        <v>6.3</v>
      </c>
      <c r="C42" s="43" t="s">
        <v>79</v>
      </c>
      <c r="D42" s="59">
        <v>18</v>
      </c>
      <c r="E42" s="75">
        <v>18</v>
      </c>
      <c r="F42" s="52"/>
      <c r="G42" s="52"/>
      <c r="H42" s="52"/>
      <c r="I42" s="60"/>
      <c r="J42" s="93"/>
      <c r="K42" s="60">
        <v>18</v>
      </c>
      <c r="L42" s="60"/>
      <c r="M42" s="87"/>
    </row>
    <row r="43" spans="1:13" ht="14.25">
      <c r="A43" s="34"/>
      <c r="B43" s="20">
        <v>6.4</v>
      </c>
      <c r="C43" s="43" t="s">
        <v>80</v>
      </c>
      <c r="D43" s="59">
        <f>SUM(E43:F43)</f>
        <v>18</v>
      </c>
      <c r="E43" s="75">
        <f>SUM(I43:M43)</f>
        <v>18</v>
      </c>
      <c r="F43" s="52"/>
      <c r="G43" s="52"/>
      <c r="H43" s="52"/>
      <c r="I43" s="60"/>
      <c r="J43" s="60"/>
      <c r="K43" s="60">
        <v>18</v>
      </c>
      <c r="L43" s="60"/>
      <c r="M43" s="87"/>
    </row>
    <row r="44" spans="1:13" ht="14.25">
      <c r="A44" s="34"/>
      <c r="B44" s="20">
        <v>6.5</v>
      </c>
      <c r="C44" s="35" t="s">
        <v>81</v>
      </c>
      <c r="D44" s="22">
        <f>SUM(E44:F44)</f>
        <v>12</v>
      </c>
      <c r="E44" s="23">
        <f>SUM(I44:M44)</f>
        <v>12</v>
      </c>
      <c r="F44" s="24"/>
      <c r="G44" s="52"/>
      <c r="H44" s="52"/>
      <c r="I44" s="60"/>
      <c r="J44" s="60"/>
      <c r="K44" s="60"/>
      <c r="L44" s="60">
        <v>12</v>
      </c>
      <c r="M44" s="87"/>
    </row>
    <row r="45" spans="1:13" ht="12.75" customHeight="1">
      <c r="A45" s="34"/>
      <c r="B45" s="20"/>
      <c r="C45" s="35"/>
      <c r="D45" s="22"/>
      <c r="E45" s="23"/>
      <c r="F45" s="24"/>
      <c r="G45" s="52"/>
      <c r="H45" s="52"/>
      <c r="I45" s="60"/>
      <c r="J45" s="60"/>
      <c r="K45" s="60"/>
      <c r="L45" s="60"/>
      <c r="M45" s="87"/>
    </row>
    <row r="46" spans="1:13" ht="15">
      <c r="A46" s="34"/>
      <c r="B46" s="29">
        <v>7</v>
      </c>
      <c r="C46" s="80" t="s">
        <v>32</v>
      </c>
      <c r="D46" s="81">
        <f>SUM(D47:D50)</f>
        <v>204</v>
      </c>
      <c r="E46" s="62">
        <f>SUM(E47:E50)</f>
        <v>204</v>
      </c>
      <c r="F46" s="75"/>
      <c r="G46" s="52"/>
      <c r="H46" s="52"/>
      <c r="I46" s="62">
        <f>SUM(I47:I48)</f>
        <v>102</v>
      </c>
      <c r="J46" s="62">
        <f>SUM(J49:J50)</f>
        <v>102</v>
      </c>
      <c r="K46" s="62"/>
      <c r="L46" s="60"/>
      <c r="M46" s="63"/>
    </row>
    <row r="47" spans="1:13" ht="15">
      <c r="A47" s="37"/>
      <c r="B47" s="38">
        <v>7.1</v>
      </c>
      <c r="C47" s="58" t="s">
        <v>109</v>
      </c>
      <c r="D47" s="59">
        <v>51</v>
      </c>
      <c r="E47" s="75">
        <v>51</v>
      </c>
      <c r="F47" s="75"/>
      <c r="G47" s="52">
        <v>1</v>
      </c>
      <c r="H47" s="52"/>
      <c r="I47" s="75">
        <v>51</v>
      </c>
      <c r="J47" s="75"/>
      <c r="K47" s="75"/>
      <c r="L47" s="60"/>
      <c r="M47" s="63"/>
    </row>
    <row r="48" spans="1:13" ht="15">
      <c r="A48" s="14"/>
      <c r="B48" s="38">
        <v>7.2</v>
      </c>
      <c r="C48" s="58" t="s">
        <v>110</v>
      </c>
      <c r="D48" s="59">
        <f>SUM(E48:F48)</f>
        <v>51</v>
      </c>
      <c r="E48" s="75">
        <v>51</v>
      </c>
      <c r="F48" s="75"/>
      <c r="G48" s="52">
        <v>1</v>
      </c>
      <c r="H48" s="52"/>
      <c r="I48" s="75">
        <v>51</v>
      </c>
      <c r="J48" s="75"/>
      <c r="K48" s="75"/>
      <c r="L48" s="60"/>
      <c r="M48" s="63"/>
    </row>
    <row r="49" spans="1:13" ht="15">
      <c r="A49" s="39"/>
      <c r="B49" s="38">
        <v>7.3</v>
      </c>
      <c r="C49" s="58" t="s">
        <v>82</v>
      </c>
      <c r="D49" s="59">
        <f>SUM(E49:F49)</f>
        <v>51</v>
      </c>
      <c r="E49" s="75">
        <f>SUM(J49)</f>
        <v>51</v>
      </c>
      <c r="F49" s="75"/>
      <c r="G49" s="54"/>
      <c r="H49" s="52"/>
      <c r="I49" s="75"/>
      <c r="J49" s="75">
        <v>51</v>
      </c>
      <c r="K49" s="75"/>
      <c r="L49" s="60"/>
      <c r="M49" s="63"/>
    </row>
    <row r="50" spans="1:13" ht="15">
      <c r="A50" s="39"/>
      <c r="B50" s="38">
        <v>7.4</v>
      </c>
      <c r="C50" s="58" t="s">
        <v>83</v>
      </c>
      <c r="D50" s="59">
        <f>SUM(E50:F50)</f>
        <v>51</v>
      </c>
      <c r="E50" s="75">
        <f>SUM(J50)</f>
        <v>51</v>
      </c>
      <c r="F50" s="75"/>
      <c r="G50" s="93"/>
      <c r="H50" s="52">
        <v>2</v>
      </c>
      <c r="I50" s="75"/>
      <c r="J50" s="75">
        <v>51</v>
      </c>
      <c r="K50" s="167"/>
      <c r="L50" s="82"/>
      <c r="M50" s="83"/>
    </row>
    <row r="51" spans="1:13" ht="12.75" customHeight="1">
      <c r="A51" s="39"/>
      <c r="B51" s="38"/>
      <c r="C51" s="58"/>
      <c r="D51" s="59"/>
      <c r="E51" s="89"/>
      <c r="F51" s="75"/>
      <c r="G51" s="93"/>
      <c r="H51" s="52"/>
      <c r="I51" s="75"/>
      <c r="J51" s="75"/>
      <c r="K51" s="167"/>
      <c r="L51" s="82"/>
      <c r="M51" s="83"/>
    </row>
    <row r="52" spans="1:13" ht="15">
      <c r="A52" s="39"/>
      <c r="B52" s="29">
        <v>8</v>
      </c>
      <c r="C52" s="84" t="s">
        <v>33</v>
      </c>
      <c r="D52" s="81">
        <f>SUM(D53:D57)</f>
        <v>272</v>
      </c>
      <c r="E52" s="81">
        <f>SUM(E53:E57)</f>
        <v>272</v>
      </c>
      <c r="F52" s="52"/>
      <c r="G52" s="52"/>
      <c r="H52" s="52"/>
      <c r="I52" s="52"/>
      <c r="J52" s="62">
        <f>SUM(J53:J57)</f>
        <v>85</v>
      </c>
      <c r="K52" s="62">
        <f>SUM(K55:K57)</f>
        <v>187</v>
      </c>
      <c r="L52" s="62"/>
      <c r="M52" s="85"/>
    </row>
    <row r="53" spans="2:13" ht="14.25">
      <c r="B53" s="38">
        <v>8.1</v>
      </c>
      <c r="C53" s="43" t="s">
        <v>84</v>
      </c>
      <c r="D53" s="59">
        <v>51</v>
      </c>
      <c r="E53" s="75">
        <v>51</v>
      </c>
      <c r="F53" s="52"/>
      <c r="G53" s="52"/>
      <c r="H53" s="52"/>
      <c r="I53" s="60"/>
      <c r="J53" s="60">
        <v>51</v>
      </c>
      <c r="K53" s="75"/>
      <c r="L53" s="75"/>
      <c r="M53" s="85"/>
    </row>
    <row r="54" spans="1:13" ht="14.25">
      <c r="A54" s="14"/>
      <c r="B54" s="38">
        <v>8.2</v>
      </c>
      <c r="C54" s="43" t="s">
        <v>85</v>
      </c>
      <c r="D54" s="59">
        <v>34</v>
      </c>
      <c r="E54" s="75">
        <v>34</v>
      </c>
      <c r="F54" s="52"/>
      <c r="G54" s="52"/>
      <c r="H54" s="52"/>
      <c r="I54" s="60"/>
      <c r="J54" s="60">
        <v>34</v>
      </c>
      <c r="K54" s="75"/>
      <c r="L54" s="75"/>
      <c r="M54" s="85"/>
    </row>
    <row r="55" spans="1:13" ht="14.25">
      <c r="A55" s="39"/>
      <c r="B55" s="38">
        <v>8.3</v>
      </c>
      <c r="C55" s="43" t="s">
        <v>86</v>
      </c>
      <c r="D55" s="86">
        <v>68</v>
      </c>
      <c r="E55" s="54">
        <v>68</v>
      </c>
      <c r="F55" s="54"/>
      <c r="G55" s="53"/>
      <c r="H55" s="53"/>
      <c r="I55" s="54"/>
      <c r="J55" s="54"/>
      <c r="K55" s="75">
        <v>68</v>
      </c>
      <c r="L55" s="75"/>
      <c r="M55" s="85"/>
    </row>
    <row r="56" spans="2:13" ht="14.25">
      <c r="B56" s="38">
        <v>8.4</v>
      </c>
      <c r="C56" s="43" t="s">
        <v>87</v>
      </c>
      <c r="D56" s="86">
        <f>SUM(K56)</f>
        <v>68</v>
      </c>
      <c r="E56" s="54">
        <v>68</v>
      </c>
      <c r="F56" s="54"/>
      <c r="G56" s="53"/>
      <c r="H56" s="53"/>
      <c r="I56" s="54"/>
      <c r="J56" s="54"/>
      <c r="K56" s="75">
        <v>68</v>
      </c>
      <c r="L56" s="75"/>
      <c r="M56" s="87"/>
    </row>
    <row r="57" spans="1:13" ht="15">
      <c r="A57" s="14"/>
      <c r="B57" s="38">
        <v>8.5</v>
      </c>
      <c r="C57" s="43" t="s">
        <v>88</v>
      </c>
      <c r="D57" s="59">
        <v>51</v>
      </c>
      <c r="E57" s="60">
        <v>51</v>
      </c>
      <c r="F57" s="88"/>
      <c r="G57" s="52"/>
      <c r="H57" s="88">
        <v>4</v>
      </c>
      <c r="I57" s="52"/>
      <c r="J57" s="88"/>
      <c r="K57" s="75">
        <v>51</v>
      </c>
      <c r="L57" s="75"/>
      <c r="M57" s="87"/>
    </row>
    <row r="58" spans="1:13" ht="12.75" customHeight="1">
      <c r="A58" s="14"/>
      <c r="B58" s="38"/>
      <c r="C58" s="43"/>
      <c r="D58" s="59"/>
      <c r="E58" s="59"/>
      <c r="F58" s="88"/>
      <c r="G58" s="52"/>
      <c r="H58" s="88"/>
      <c r="I58" s="52"/>
      <c r="J58" s="88"/>
      <c r="K58" s="75"/>
      <c r="L58" s="75"/>
      <c r="M58" s="87"/>
    </row>
    <row r="59" spans="1:13" ht="15">
      <c r="A59" s="14"/>
      <c r="B59" s="29">
        <v>9</v>
      </c>
      <c r="C59" s="84" t="s">
        <v>34</v>
      </c>
      <c r="D59" s="81">
        <f>SUM(D60:D74)</f>
        <v>578</v>
      </c>
      <c r="E59" s="81">
        <f>SUM(I59:M59)</f>
        <v>527</v>
      </c>
      <c r="F59" s="62"/>
      <c r="G59" s="61"/>
      <c r="H59" s="61"/>
      <c r="I59" s="62">
        <f>SUM(I60:I64)</f>
        <v>204</v>
      </c>
      <c r="J59" s="62">
        <f>SUM(J60:J68)</f>
        <v>170</v>
      </c>
      <c r="K59" s="62">
        <f>SUM(K60:K75)</f>
        <v>68</v>
      </c>
      <c r="L59" s="62">
        <f>SUM(L73+L72+L70)</f>
        <v>68</v>
      </c>
      <c r="M59" s="105">
        <f>SUM(M60:M75)</f>
        <v>17</v>
      </c>
    </row>
    <row r="60" spans="1:13" ht="14.25">
      <c r="A60" s="14"/>
      <c r="B60" s="38">
        <v>9.1</v>
      </c>
      <c r="C60" s="43" t="s">
        <v>89</v>
      </c>
      <c r="D60" s="89">
        <v>51</v>
      </c>
      <c r="E60" s="75">
        <v>51</v>
      </c>
      <c r="F60" s="54"/>
      <c r="G60" s="53">
        <v>1</v>
      </c>
      <c r="H60" s="53"/>
      <c r="I60" s="75">
        <v>51</v>
      </c>
      <c r="J60" s="75"/>
      <c r="K60" s="54"/>
      <c r="L60" s="54"/>
      <c r="M60" s="118"/>
    </row>
    <row r="61" spans="1:13" ht="14.25">
      <c r="A61" s="14"/>
      <c r="B61" s="38">
        <v>9.2</v>
      </c>
      <c r="C61" s="43" t="s">
        <v>90</v>
      </c>
      <c r="D61" s="89">
        <f>SUM(I61)</f>
        <v>51</v>
      </c>
      <c r="E61" s="75">
        <v>51</v>
      </c>
      <c r="F61" s="54"/>
      <c r="G61" s="53"/>
      <c r="H61" s="53"/>
      <c r="I61" s="75">
        <v>51</v>
      </c>
      <c r="J61" s="75"/>
      <c r="K61" s="54"/>
      <c r="L61" s="54"/>
      <c r="M61" s="118"/>
    </row>
    <row r="62" spans="1:13" ht="14.25">
      <c r="A62" s="34"/>
      <c r="B62" s="38">
        <v>9.3</v>
      </c>
      <c r="C62" s="43" t="s">
        <v>35</v>
      </c>
      <c r="D62" s="59">
        <v>51</v>
      </c>
      <c r="E62" s="75">
        <v>51</v>
      </c>
      <c r="F62" s="52"/>
      <c r="G62" s="52">
        <v>1</v>
      </c>
      <c r="H62" s="52"/>
      <c r="I62" s="60">
        <v>51</v>
      </c>
      <c r="J62" s="60"/>
      <c r="K62" s="60"/>
      <c r="L62" s="60"/>
      <c r="M62" s="90"/>
    </row>
    <row r="63" spans="1:13" ht="14.25">
      <c r="A63" s="34"/>
      <c r="B63" s="38">
        <v>9.4</v>
      </c>
      <c r="C63" s="43" t="s">
        <v>36</v>
      </c>
      <c r="D63" s="59">
        <f>SUM(J63)</f>
        <v>51</v>
      </c>
      <c r="E63" s="75">
        <v>51</v>
      </c>
      <c r="F63" s="52"/>
      <c r="G63" s="52"/>
      <c r="H63" s="52">
        <v>2</v>
      </c>
      <c r="J63" s="60">
        <v>51</v>
      </c>
      <c r="K63" s="60"/>
      <c r="L63" s="60"/>
      <c r="M63" s="90"/>
    </row>
    <row r="64" spans="1:13" s="234" customFormat="1" ht="14.25">
      <c r="A64" s="233"/>
      <c r="B64" s="158">
        <v>9.5</v>
      </c>
      <c r="C64" s="43" t="s">
        <v>37</v>
      </c>
      <c r="D64" s="59">
        <f>SUM(I64)</f>
        <v>51</v>
      </c>
      <c r="E64" s="75">
        <f>SUM(I64:M64)</f>
        <v>51</v>
      </c>
      <c r="F64" s="52"/>
      <c r="G64" s="52">
        <v>1</v>
      </c>
      <c r="H64" s="52"/>
      <c r="I64" s="60">
        <v>51</v>
      </c>
      <c r="J64" s="60"/>
      <c r="K64" s="60"/>
      <c r="L64" s="60"/>
      <c r="M64" s="90"/>
    </row>
    <row r="65" spans="1:13" s="234" customFormat="1" ht="14.25">
      <c r="A65" s="233"/>
      <c r="B65" s="158">
        <v>9.6</v>
      </c>
      <c r="C65" s="43" t="s">
        <v>38</v>
      </c>
      <c r="D65" s="59">
        <v>51</v>
      </c>
      <c r="E65" s="75">
        <v>51</v>
      </c>
      <c r="F65" s="52"/>
      <c r="G65" s="52"/>
      <c r="H65" s="52">
        <v>1</v>
      </c>
      <c r="I65" s="60">
        <v>51</v>
      </c>
      <c r="J65" s="157"/>
      <c r="K65" s="60"/>
      <c r="L65" s="60"/>
      <c r="M65" s="90"/>
    </row>
    <row r="66" spans="2:13" s="234" customFormat="1" ht="14.25">
      <c r="B66" s="158">
        <v>9.7</v>
      </c>
      <c r="C66" s="43" t="s">
        <v>39</v>
      </c>
      <c r="D66" s="59">
        <v>34</v>
      </c>
      <c r="E66" s="75">
        <v>34</v>
      </c>
      <c r="F66" s="52"/>
      <c r="G66" s="52">
        <v>2</v>
      </c>
      <c r="H66" s="52"/>
      <c r="I66" s="60"/>
      <c r="J66" s="60">
        <v>34</v>
      </c>
      <c r="K66" s="60"/>
      <c r="L66" s="60"/>
      <c r="M66" s="90"/>
    </row>
    <row r="67" spans="1:13" ht="14.25">
      <c r="A67" s="14"/>
      <c r="B67" s="38">
        <v>9.8</v>
      </c>
      <c r="C67" s="43" t="s">
        <v>40</v>
      </c>
      <c r="D67" s="59">
        <v>51</v>
      </c>
      <c r="E67" s="75">
        <v>51</v>
      </c>
      <c r="F67" s="52"/>
      <c r="G67" s="52"/>
      <c r="H67" s="52"/>
      <c r="I67" s="60"/>
      <c r="J67" s="60">
        <v>51</v>
      </c>
      <c r="K67" s="60"/>
      <c r="L67" s="60"/>
      <c r="M67" s="90"/>
    </row>
    <row r="68" spans="1:13" ht="14.25">
      <c r="A68" s="14"/>
      <c r="B68" s="38">
        <v>9.9</v>
      </c>
      <c r="C68" s="43" t="s">
        <v>41</v>
      </c>
      <c r="D68" s="59">
        <f>SUM(J68)</f>
        <v>34</v>
      </c>
      <c r="E68" s="75">
        <f>SUM(I68:M68)</f>
        <v>34</v>
      </c>
      <c r="F68" s="52"/>
      <c r="G68" s="52">
        <v>2</v>
      </c>
      <c r="H68" s="52"/>
      <c r="I68" s="60"/>
      <c r="J68" s="60">
        <v>34</v>
      </c>
      <c r="K68" s="60"/>
      <c r="L68" s="60"/>
      <c r="M68" s="90"/>
    </row>
    <row r="69" spans="1:13" ht="14.25">
      <c r="A69" s="14"/>
      <c r="B69" s="79">
        <v>9.1</v>
      </c>
      <c r="C69" s="43" t="s">
        <v>91</v>
      </c>
      <c r="D69" s="59">
        <f>SUM(K69)</f>
        <v>51</v>
      </c>
      <c r="E69" s="75">
        <v>51</v>
      </c>
      <c r="F69" s="52"/>
      <c r="G69" s="52"/>
      <c r="H69" s="52">
        <v>3</v>
      </c>
      <c r="I69" s="60"/>
      <c r="J69" s="60"/>
      <c r="K69" s="60">
        <v>51</v>
      </c>
      <c r="L69" s="60"/>
      <c r="M69" s="90"/>
    </row>
    <row r="70" spans="1:13" ht="15" customHeight="1">
      <c r="A70" s="14"/>
      <c r="B70" s="79">
        <v>9.11</v>
      </c>
      <c r="C70" s="91" t="s">
        <v>92</v>
      </c>
      <c r="D70" s="59">
        <v>34</v>
      </c>
      <c r="E70" s="75">
        <v>34</v>
      </c>
      <c r="F70" s="52"/>
      <c r="G70" s="52"/>
      <c r="H70" s="52">
        <v>4</v>
      </c>
      <c r="I70" s="60"/>
      <c r="J70" s="60"/>
      <c r="K70" s="60"/>
      <c r="L70" s="60">
        <v>34</v>
      </c>
      <c r="M70" s="90"/>
    </row>
    <row r="71" spans="1:13" ht="16.5" customHeight="1">
      <c r="A71" s="14"/>
      <c r="B71" s="38">
        <v>9.12</v>
      </c>
      <c r="C71" s="44" t="s">
        <v>111</v>
      </c>
      <c r="D71" s="22">
        <v>17</v>
      </c>
      <c r="E71" s="23">
        <v>17</v>
      </c>
      <c r="F71" s="24"/>
      <c r="G71" s="52"/>
      <c r="H71" s="52"/>
      <c r="I71" s="60"/>
      <c r="J71" s="60"/>
      <c r="K71" s="60">
        <v>17</v>
      </c>
      <c r="L71" s="60"/>
      <c r="M71" s="90"/>
    </row>
    <row r="72" spans="1:13" ht="17.25" customHeight="1">
      <c r="A72" s="14"/>
      <c r="B72" s="38">
        <v>9.13</v>
      </c>
      <c r="C72" s="44" t="s">
        <v>93</v>
      </c>
      <c r="D72" s="22">
        <v>17</v>
      </c>
      <c r="E72" s="23">
        <v>17</v>
      </c>
      <c r="F72" s="24"/>
      <c r="G72" s="52"/>
      <c r="H72" s="52"/>
      <c r="I72" s="52"/>
      <c r="J72" s="52"/>
      <c r="K72" s="60"/>
      <c r="L72" s="60">
        <v>17</v>
      </c>
      <c r="M72" s="87"/>
    </row>
    <row r="73" spans="1:13" ht="14.25">
      <c r="A73" s="14"/>
      <c r="B73" s="45">
        <v>9.14</v>
      </c>
      <c r="C73" s="44" t="s">
        <v>94</v>
      </c>
      <c r="D73" s="22">
        <v>17</v>
      </c>
      <c r="E73" s="23">
        <v>17</v>
      </c>
      <c r="F73" s="24"/>
      <c r="G73" s="52"/>
      <c r="H73" s="52">
        <v>4</v>
      </c>
      <c r="I73" s="52"/>
      <c r="J73" s="52"/>
      <c r="K73" s="52"/>
      <c r="L73" s="60">
        <v>17</v>
      </c>
      <c r="M73" s="87"/>
    </row>
    <row r="74" spans="1:13" ht="15" thickBot="1">
      <c r="A74" s="14"/>
      <c r="B74" s="106">
        <v>9.15</v>
      </c>
      <c r="C74" s="99" t="s">
        <v>95</v>
      </c>
      <c r="D74" s="46">
        <v>17</v>
      </c>
      <c r="E74" s="47">
        <v>17</v>
      </c>
      <c r="F74" s="48"/>
      <c r="G74" s="113"/>
      <c r="H74" s="113"/>
      <c r="I74" s="113"/>
      <c r="J74" s="113"/>
      <c r="K74" s="113"/>
      <c r="L74" s="155"/>
      <c r="M74" s="189">
        <v>17</v>
      </c>
    </row>
    <row r="75" spans="1:13" ht="15.75" hidden="1" thickBot="1">
      <c r="A75" s="34"/>
      <c r="B75" s="119"/>
      <c r="C75" s="98"/>
      <c r="D75" s="102"/>
      <c r="E75" s="103"/>
      <c r="F75" s="104"/>
      <c r="G75" s="168"/>
      <c r="H75" s="168"/>
      <c r="I75" s="199"/>
      <c r="J75" s="199"/>
      <c r="K75" s="168"/>
      <c r="L75" s="168"/>
      <c r="M75" s="190"/>
    </row>
    <row r="76" spans="1:13" ht="15">
      <c r="A76" s="34"/>
      <c r="B76" s="120"/>
      <c r="C76" s="64"/>
      <c r="D76" s="3"/>
      <c r="E76" s="3"/>
      <c r="F76" s="3"/>
      <c r="G76" s="169"/>
      <c r="H76" s="169"/>
      <c r="I76" s="169"/>
      <c r="J76" s="169"/>
      <c r="K76" s="169"/>
      <c r="L76" s="169"/>
      <c r="M76" s="169"/>
    </row>
    <row r="77" spans="1:13" ht="15">
      <c r="A77" s="34"/>
      <c r="B77" s="121"/>
      <c r="C77" s="64"/>
      <c r="D77" s="3"/>
      <c r="E77" s="3"/>
      <c r="F77" s="3"/>
      <c r="G77" s="169"/>
      <c r="H77" s="169"/>
      <c r="I77" s="169"/>
      <c r="J77" s="169"/>
      <c r="K77" s="169"/>
      <c r="L77" s="260" t="s">
        <v>42</v>
      </c>
      <c r="M77" s="260"/>
    </row>
    <row r="78" spans="1:13" ht="15">
      <c r="A78" s="34"/>
      <c r="B78" s="121"/>
      <c r="C78" s="64"/>
      <c r="D78" s="3"/>
      <c r="E78" s="3"/>
      <c r="F78" s="3"/>
      <c r="G78" s="169"/>
      <c r="H78" s="169"/>
      <c r="I78" s="169"/>
      <c r="J78" s="169"/>
      <c r="K78" s="169"/>
      <c r="L78" s="147"/>
      <c r="M78" s="147"/>
    </row>
    <row r="79" spans="1:13" ht="15">
      <c r="A79" s="34"/>
      <c r="B79" s="121"/>
      <c r="C79" s="64"/>
      <c r="D79" s="3"/>
      <c r="E79" s="3"/>
      <c r="F79" s="3"/>
      <c r="G79" s="169"/>
      <c r="H79" s="169"/>
      <c r="I79" s="169"/>
      <c r="J79" s="169"/>
      <c r="K79" s="169"/>
      <c r="L79" s="147"/>
      <c r="M79" s="147"/>
    </row>
    <row r="80" spans="1:13" ht="15">
      <c r="A80" s="34"/>
      <c r="B80" s="121"/>
      <c r="C80" s="64"/>
      <c r="D80" s="3"/>
      <c r="E80" s="3"/>
      <c r="F80" s="3"/>
      <c r="G80" s="169"/>
      <c r="H80" s="169"/>
      <c r="I80" s="169"/>
      <c r="J80" s="169"/>
      <c r="K80" s="169"/>
      <c r="L80" s="147"/>
      <c r="M80" s="147"/>
    </row>
    <row r="81" spans="1:13" ht="15">
      <c r="A81" s="34"/>
      <c r="B81" s="121"/>
      <c r="C81" s="64"/>
      <c r="D81" s="3"/>
      <c r="E81" s="3"/>
      <c r="F81" s="3"/>
      <c r="G81" s="169"/>
      <c r="H81" s="169"/>
      <c r="I81" s="169"/>
      <c r="J81" s="169"/>
      <c r="K81" s="169"/>
      <c r="L81" s="147"/>
      <c r="M81" s="147"/>
    </row>
    <row r="82" spans="1:13" ht="15">
      <c r="A82" s="34"/>
      <c r="B82" s="121"/>
      <c r="C82" s="64"/>
      <c r="D82" s="3"/>
      <c r="E82" s="3"/>
      <c r="F82" s="3"/>
      <c r="G82" s="169"/>
      <c r="H82" s="169"/>
      <c r="I82" s="169"/>
      <c r="J82" s="169"/>
      <c r="K82" s="169"/>
      <c r="L82" s="147"/>
      <c r="M82" s="147"/>
    </row>
    <row r="83" spans="1:13" ht="15">
      <c r="A83" s="34"/>
      <c r="B83" s="121"/>
      <c r="C83" s="64"/>
      <c r="D83" s="3"/>
      <c r="E83" s="3"/>
      <c r="F83" s="3"/>
      <c r="G83" s="169"/>
      <c r="H83" s="169"/>
      <c r="I83" s="169"/>
      <c r="J83" s="169"/>
      <c r="K83" s="169"/>
      <c r="L83" s="147"/>
      <c r="M83" s="147"/>
    </row>
    <row r="84" spans="1:13" ht="15">
      <c r="A84" s="34"/>
      <c r="B84" s="121"/>
      <c r="C84" s="64"/>
      <c r="D84" s="3"/>
      <c r="E84" s="3"/>
      <c r="F84" s="3"/>
      <c r="G84" s="169"/>
      <c r="H84" s="169"/>
      <c r="I84" s="169"/>
      <c r="J84" s="169"/>
      <c r="K84" s="169"/>
      <c r="L84" s="147"/>
      <c r="M84" s="147"/>
    </row>
    <row r="85" spans="1:13" ht="15">
      <c r="A85" s="34"/>
      <c r="B85" s="121"/>
      <c r="C85" s="64"/>
      <c r="D85" s="3"/>
      <c r="E85" s="3"/>
      <c r="F85" s="3"/>
      <c r="G85" s="169"/>
      <c r="H85" s="169"/>
      <c r="I85" s="169"/>
      <c r="J85" s="169"/>
      <c r="K85" s="169"/>
      <c r="L85" s="147"/>
      <c r="M85" s="147"/>
    </row>
    <row r="86" spans="1:13" ht="15">
      <c r="A86" s="34"/>
      <c r="B86" s="121"/>
      <c r="C86" s="64"/>
      <c r="D86" s="3"/>
      <c r="E86" s="3"/>
      <c r="F86" s="3"/>
      <c r="G86" s="169"/>
      <c r="H86" s="169"/>
      <c r="I86" s="169"/>
      <c r="J86" s="169"/>
      <c r="K86" s="169"/>
      <c r="L86" s="147"/>
      <c r="M86" s="147"/>
    </row>
    <row r="87" spans="1:13" ht="15">
      <c r="A87" s="34"/>
      <c r="B87" s="121"/>
      <c r="C87" s="64"/>
      <c r="D87" s="3"/>
      <c r="E87" s="3"/>
      <c r="F87" s="3"/>
      <c r="G87" s="169"/>
      <c r="H87" s="169"/>
      <c r="I87" s="169"/>
      <c r="J87" s="169"/>
      <c r="K87" s="169"/>
      <c r="L87" s="147"/>
      <c r="M87" s="147"/>
    </row>
    <row r="88" spans="1:13" ht="15">
      <c r="A88" s="34"/>
      <c r="B88" s="121"/>
      <c r="C88" s="64"/>
      <c r="D88" s="3"/>
      <c r="E88" s="3"/>
      <c r="F88" s="3"/>
      <c r="G88" s="169"/>
      <c r="H88" s="169"/>
      <c r="I88" s="169"/>
      <c r="J88" s="169"/>
      <c r="K88" s="169"/>
      <c r="L88" s="147"/>
      <c r="M88" s="147"/>
    </row>
    <row r="89" spans="1:13" ht="15">
      <c r="A89" s="50"/>
      <c r="B89" s="120"/>
      <c r="C89" s="123"/>
      <c r="D89" s="122"/>
      <c r="E89" s="65"/>
      <c r="F89" s="122"/>
      <c r="G89" s="200"/>
      <c r="H89" s="170"/>
      <c r="I89" s="200"/>
      <c r="J89" s="170"/>
      <c r="K89" s="170"/>
      <c r="L89" s="170"/>
      <c r="M89" s="170"/>
    </row>
    <row r="90" spans="1:13" ht="15">
      <c r="A90" s="50"/>
      <c r="B90" s="259" t="s">
        <v>116</v>
      </c>
      <c r="C90" s="259"/>
      <c r="D90" s="259"/>
      <c r="E90" s="259"/>
      <c r="F90" s="259"/>
      <c r="G90" s="259"/>
      <c r="H90" s="259"/>
      <c r="I90" s="259"/>
      <c r="J90" s="259"/>
      <c r="K90" s="170"/>
      <c r="L90" s="178"/>
      <c r="M90" s="170"/>
    </row>
    <row r="91" spans="1:13" ht="15">
      <c r="A91" s="50"/>
      <c r="B91" s="264" t="s">
        <v>112</v>
      </c>
      <c r="C91" s="264"/>
      <c r="D91" s="264"/>
      <c r="E91" s="264"/>
      <c r="F91" s="115"/>
      <c r="G91" s="201"/>
      <c r="H91" s="201"/>
      <c r="I91" s="201"/>
      <c r="J91" s="201"/>
      <c r="K91" s="170"/>
      <c r="L91" s="178"/>
      <c r="M91" s="170"/>
    </row>
    <row r="92" spans="1:13" ht="15.75" thickBot="1">
      <c r="A92" s="50"/>
      <c r="B92" s="142"/>
      <c r="C92" s="143"/>
      <c r="D92" s="144"/>
      <c r="E92" s="145"/>
      <c r="F92" s="144"/>
      <c r="G92" s="202"/>
      <c r="H92" s="171"/>
      <c r="I92" s="202"/>
      <c r="J92" s="171"/>
      <c r="K92" s="171"/>
      <c r="L92" s="171"/>
      <c r="M92" s="171"/>
    </row>
    <row r="93" spans="2:13" ht="15" thickBot="1">
      <c r="B93" s="265" t="s">
        <v>9</v>
      </c>
      <c r="C93" s="267" t="s">
        <v>43</v>
      </c>
      <c r="D93" s="51" t="s">
        <v>3</v>
      </c>
      <c r="E93" s="116"/>
      <c r="F93" s="124"/>
      <c r="G93" s="261" t="s">
        <v>4</v>
      </c>
      <c r="H93" s="262"/>
      <c r="I93" s="271" t="s">
        <v>5</v>
      </c>
      <c r="J93" s="272"/>
      <c r="K93" s="272"/>
      <c r="L93" s="272"/>
      <c r="M93" s="273"/>
    </row>
    <row r="94" spans="2:13" ht="14.25">
      <c r="B94" s="266"/>
      <c r="C94" s="268"/>
      <c r="D94" s="274" t="s">
        <v>11</v>
      </c>
      <c r="E94" s="125"/>
      <c r="F94" s="67" t="s">
        <v>6</v>
      </c>
      <c r="G94" s="218" t="s">
        <v>7</v>
      </c>
      <c r="H94" s="225" t="s">
        <v>8</v>
      </c>
      <c r="I94" s="203"/>
      <c r="J94" s="172"/>
      <c r="K94" s="172"/>
      <c r="L94" s="172"/>
      <c r="M94" s="191"/>
    </row>
    <row r="95" spans="2:13" ht="15">
      <c r="B95" s="266"/>
      <c r="C95" s="268"/>
      <c r="D95" s="275"/>
      <c r="E95" s="69" t="s">
        <v>12</v>
      </c>
      <c r="F95" s="69" t="s">
        <v>13</v>
      </c>
      <c r="G95" s="219" t="s">
        <v>14</v>
      </c>
      <c r="H95" s="226" t="s">
        <v>15</v>
      </c>
      <c r="I95" s="204">
        <v>1</v>
      </c>
      <c r="J95" s="173">
        <v>2</v>
      </c>
      <c r="K95" s="173">
        <v>3</v>
      </c>
      <c r="L95" s="173">
        <v>4</v>
      </c>
      <c r="M95" s="173">
        <v>5</v>
      </c>
    </row>
    <row r="96" spans="2:13" ht="15" thickBot="1">
      <c r="B96" s="266"/>
      <c r="C96" s="268"/>
      <c r="D96" s="275"/>
      <c r="E96" s="69"/>
      <c r="F96" s="69" t="s">
        <v>16</v>
      </c>
      <c r="G96" s="219" t="s">
        <v>17</v>
      </c>
      <c r="H96" s="226" t="s">
        <v>18</v>
      </c>
      <c r="I96" s="205"/>
      <c r="J96" s="174"/>
      <c r="K96" s="174"/>
      <c r="L96" s="174"/>
      <c r="M96" s="174"/>
    </row>
    <row r="97" spans="1:14" ht="14.25" customHeight="1">
      <c r="A97" s="14"/>
      <c r="B97" s="15">
        <v>10</v>
      </c>
      <c r="C97" s="241" t="s">
        <v>114</v>
      </c>
      <c r="D97" s="247">
        <f>SUM(D98:D115)</f>
        <v>922</v>
      </c>
      <c r="E97" s="148">
        <f>SUM(I97:M97)</f>
        <v>922</v>
      </c>
      <c r="F97" s="126"/>
      <c r="G97" s="126"/>
      <c r="H97" s="126"/>
      <c r="I97" s="114">
        <f>SUM(I98:I114)</f>
        <v>85</v>
      </c>
      <c r="J97" s="114">
        <f>SUM(J98:J114)</f>
        <v>221</v>
      </c>
      <c r="K97" s="114">
        <f>SUM(K98:K114)</f>
        <v>378</v>
      </c>
      <c r="L97" s="114">
        <f>SUM(L98:L114)</f>
        <v>238</v>
      </c>
      <c r="M97" s="188"/>
      <c r="N97" s="209"/>
    </row>
    <row r="98" spans="1:13" s="157" customFormat="1" ht="14.25" customHeight="1">
      <c r="A98" s="210"/>
      <c r="B98" s="169">
        <v>10.1</v>
      </c>
      <c r="C98" s="237" t="s">
        <v>119</v>
      </c>
      <c r="D98" s="248">
        <f>SUM(I98:M98)</f>
        <v>51</v>
      </c>
      <c r="E98" s="89">
        <v>51</v>
      </c>
      <c r="F98" s="54"/>
      <c r="G98" s="152"/>
      <c r="H98" s="52"/>
      <c r="I98" s="54"/>
      <c r="J98" s="75">
        <v>51</v>
      </c>
      <c r="K98" s="75"/>
      <c r="L98" s="75"/>
      <c r="M98" s="85"/>
    </row>
    <row r="99" spans="1:13" s="157" customFormat="1" ht="14.25" customHeight="1">
      <c r="A99" s="210"/>
      <c r="B99" s="158">
        <v>10.2</v>
      </c>
      <c r="C99" s="237" t="s">
        <v>120</v>
      </c>
      <c r="D99" s="248">
        <v>51</v>
      </c>
      <c r="E99" s="89">
        <v>51</v>
      </c>
      <c r="F99" s="54"/>
      <c r="G99" s="229">
        <v>3</v>
      </c>
      <c r="H99" s="52"/>
      <c r="I99" s="54"/>
      <c r="J99" s="153"/>
      <c r="K99" s="75">
        <v>51</v>
      </c>
      <c r="L99" s="75"/>
      <c r="M99" s="85"/>
    </row>
    <row r="100" spans="1:13" s="157" customFormat="1" ht="14.25" customHeight="1">
      <c r="A100" s="210"/>
      <c r="B100" s="158">
        <v>10.3</v>
      </c>
      <c r="C100" s="78" t="s">
        <v>121</v>
      </c>
      <c r="D100" s="248">
        <v>34</v>
      </c>
      <c r="E100" s="89">
        <v>34</v>
      </c>
      <c r="F100" s="54"/>
      <c r="G100" s="152"/>
      <c r="H100" s="52"/>
      <c r="I100" s="54">
        <v>34</v>
      </c>
      <c r="J100" s="153"/>
      <c r="K100" s="75"/>
      <c r="L100" s="75"/>
      <c r="M100" s="85"/>
    </row>
    <row r="101" spans="1:13" s="157" customFormat="1" ht="14.25" customHeight="1">
      <c r="A101" s="210"/>
      <c r="B101" s="158">
        <v>10.4</v>
      </c>
      <c r="C101" s="78" t="s">
        <v>122</v>
      </c>
      <c r="D101" s="248">
        <v>34</v>
      </c>
      <c r="E101" s="89">
        <v>34</v>
      </c>
      <c r="F101" s="54"/>
      <c r="G101" s="152"/>
      <c r="H101" s="52"/>
      <c r="I101" s="54"/>
      <c r="J101" s="153">
        <v>34</v>
      </c>
      <c r="K101" s="75"/>
      <c r="L101" s="75"/>
      <c r="M101" s="85"/>
    </row>
    <row r="102" spans="1:13" s="157" customFormat="1" ht="14.25">
      <c r="A102" s="210"/>
      <c r="B102" s="158">
        <v>10.5</v>
      </c>
      <c r="C102" s="78" t="s">
        <v>123</v>
      </c>
      <c r="D102" s="248">
        <f aca="true" t="shared" si="0" ref="D102:D113">SUM(I102:M102)</f>
        <v>34</v>
      </c>
      <c r="E102" s="89">
        <v>34</v>
      </c>
      <c r="F102" s="54"/>
      <c r="G102" s="152"/>
      <c r="H102" s="53">
        <v>2</v>
      </c>
      <c r="I102" s="230"/>
      <c r="J102" s="153">
        <v>34</v>
      </c>
      <c r="K102" s="75"/>
      <c r="L102" s="75"/>
      <c r="M102" s="85"/>
    </row>
    <row r="103" spans="2:13" s="157" customFormat="1" ht="18" customHeight="1">
      <c r="B103" s="158">
        <v>10.6</v>
      </c>
      <c r="C103" s="78" t="s">
        <v>96</v>
      </c>
      <c r="D103" s="248">
        <f t="shared" si="0"/>
        <v>51</v>
      </c>
      <c r="E103" s="59">
        <v>51</v>
      </c>
      <c r="F103" s="61"/>
      <c r="G103" s="52"/>
      <c r="H103" s="52"/>
      <c r="I103" s="60"/>
      <c r="J103" s="60">
        <v>51</v>
      </c>
      <c r="K103" s="62"/>
      <c r="L103" s="75"/>
      <c r="M103" s="63"/>
    </row>
    <row r="104" spans="1:13" s="157" customFormat="1" ht="15">
      <c r="A104" s="231"/>
      <c r="B104" s="158">
        <v>10.7</v>
      </c>
      <c r="C104" s="78" t="s">
        <v>97</v>
      </c>
      <c r="D104" s="248">
        <f t="shared" si="0"/>
        <v>68</v>
      </c>
      <c r="E104" s="59">
        <v>68</v>
      </c>
      <c r="F104" s="61"/>
      <c r="G104" s="52">
        <v>3</v>
      </c>
      <c r="H104" s="52"/>
      <c r="I104" s="60"/>
      <c r="J104" s="153"/>
      <c r="K104" s="60">
        <v>68</v>
      </c>
      <c r="L104" s="75"/>
      <c r="M104" s="63"/>
    </row>
    <row r="105" spans="1:13" s="157" customFormat="1" ht="14.25">
      <c r="A105" s="210"/>
      <c r="B105" s="158">
        <v>10.8</v>
      </c>
      <c r="C105" s="78" t="s">
        <v>98</v>
      </c>
      <c r="D105" s="248">
        <f t="shared" si="0"/>
        <v>72</v>
      </c>
      <c r="E105" s="154">
        <v>72</v>
      </c>
      <c r="F105" s="54"/>
      <c r="G105" s="54"/>
      <c r="H105" s="53">
        <v>3</v>
      </c>
      <c r="I105" s="54"/>
      <c r="J105" s="75"/>
      <c r="K105" s="75">
        <v>72</v>
      </c>
      <c r="L105" s="75"/>
      <c r="M105" s="85"/>
    </row>
    <row r="106" spans="1:13" s="157" customFormat="1" ht="14.25">
      <c r="A106" s="210"/>
      <c r="B106" s="158">
        <v>10.9</v>
      </c>
      <c r="C106" s="78" t="s">
        <v>99</v>
      </c>
      <c r="D106" s="248">
        <f t="shared" si="0"/>
        <v>68</v>
      </c>
      <c r="E106" s="154">
        <v>68</v>
      </c>
      <c r="F106" s="54"/>
      <c r="G106" s="52"/>
      <c r="H106" s="53"/>
      <c r="I106" s="54"/>
      <c r="J106" s="75"/>
      <c r="K106" s="75"/>
      <c r="L106" s="75">
        <v>68</v>
      </c>
      <c r="M106" s="85"/>
    </row>
    <row r="107" spans="1:13" s="157" customFormat="1" ht="14.25">
      <c r="A107" s="210"/>
      <c r="B107" s="211">
        <v>10.1</v>
      </c>
      <c r="C107" s="78" t="s">
        <v>100</v>
      </c>
      <c r="D107" s="248">
        <f t="shared" si="0"/>
        <v>68</v>
      </c>
      <c r="E107" s="86">
        <v>68</v>
      </c>
      <c r="F107" s="54"/>
      <c r="G107" s="52">
        <v>4</v>
      </c>
      <c r="H107" s="53"/>
      <c r="I107" s="54"/>
      <c r="J107" s="75"/>
      <c r="K107" s="75"/>
      <c r="L107" s="75">
        <v>68</v>
      </c>
      <c r="M107" s="85"/>
    </row>
    <row r="108" spans="1:13" s="157" customFormat="1" ht="14.25">
      <c r="A108" s="210"/>
      <c r="B108" s="211">
        <v>10.11</v>
      </c>
      <c r="C108" s="78" t="s">
        <v>101</v>
      </c>
      <c r="D108" s="248">
        <f t="shared" si="0"/>
        <v>51</v>
      </c>
      <c r="E108" s="86">
        <v>51</v>
      </c>
      <c r="F108" s="54"/>
      <c r="G108" s="52"/>
      <c r="H108" s="53">
        <v>4</v>
      </c>
      <c r="I108" s="54"/>
      <c r="J108" s="75"/>
      <c r="K108" s="75"/>
      <c r="L108" s="75">
        <v>51</v>
      </c>
      <c r="M108" s="85"/>
    </row>
    <row r="109" spans="1:13" s="157" customFormat="1" ht="14.25">
      <c r="A109" s="210"/>
      <c r="B109" s="158">
        <v>10.12</v>
      </c>
      <c r="C109" s="78" t="s">
        <v>102</v>
      </c>
      <c r="D109" s="248">
        <f t="shared" si="0"/>
        <v>51</v>
      </c>
      <c r="E109" s="86">
        <v>51</v>
      </c>
      <c r="F109" s="54"/>
      <c r="G109" s="53"/>
      <c r="H109" s="53"/>
      <c r="I109" s="54">
        <v>51</v>
      </c>
      <c r="J109" s="75"/>
      <c r="K109" s="75"/>
      <c r="L109" s="75"/>
      <c r="M109" s="85"/>
    </row>
    <row r="110" spans="1:13" s="157" customFormat="1" ht="14.25">
      <c r="A110" s="210"/>
      <c r="B110" s="158">
        <v>10.13</v>
      </c>
      <c r="C110" s="78" t="s">
        <v>103</v>
      </c>
      <c r="D110" s="248">
        <f t="shared" si="0"/>
        <v>51</v>
      </c>
      <c r="E110" s="154">
        <v>51</v>
      </c>
      <c r="F110" s="54"/>
      <c r="G110" s="52">
        <v>2</v>
      </c>
      <c r="H110" s="53"/>
      <c r="I110" s="54"/>
      <c r="J110" s="75">
        <v>51</v>
      </c>
      <c r="K110" s="75"/>
      <c r="L110" s="75"/>
      <c r="M110" s="85"/>
    </row>
    <row r="111" spans="1:13" ht="14.25">
      <c r="A111" s="34"/>
      <c r="B111" s="158">
        <v>10.14</v>
      </c>
      <c r="C111" s="78" t="s">
        <v>104</v>
      </c>
      <c r="D111" s="248">
        <f t="shared" si="0"/>
        <v>68</v>
      </c>
      <c r="E111" s="86">
        <v>68</v>
      </c>
      <c r="F111" s="54"/>
      <c r="G111" s="53"/>
      <c r="H111" s="54"/>
      <c r="I111" s="54"/>
      <c r="J111" s="153"/>
      <c r="K111" s="75">
        <v>68</v>
      </c>
      <c r="L111" s="75"/>
      <c r="M111" s="85"/>
    </row>
    <row r="112" spans="2:13" ht="12.75" customHeight="1">
      <c r="B112" s="158">
        <v>10.15</v>
      </c>
      <c r="C112" s="78" t="s">
        <v>105</v>
      </c>
      <c r="D112" s="248">
        <f t="shared" si="0"/>
        <v>68</v>
      </c>
      <c r="E112" s="86">
        <v>68</v>
      </c>
      <c r="F112" s="54">
        <v>6</v>
      </c>
      <c r="G112" s="152"/>
      <c r="H112" s="53">
        <v>3</v>
      </c>
      <c r="I112" s="54"/>
      <c r="J112" s="153"/>
      <c r="K112" s="75">
        <v>68</v>
      </c>
      <c r="L112" s="75"/>
      <c r="M112" s="85"/>
    </row>
    <row r="113" spans="1:13" ht="14.25">
      <c r="A113" s="14"/>
      <c r="B113" s="158">
        <v>10.16</v>
      </c>
      <c r="C113" s="78" t="s">
        <v>106</v>
      </c>
      <c r="D113" s="248">
        <f t="shared" si="0"/>
        <v>51</v>
      </c>
      <c r="E113" s="86">
        <v>51</v>
      </c>
      <c r="F113" s="54"/>
      <c r="G113" s="53"/>
      <c r="H113" s="54"/>
      <c r="I113" s="54"/>
      <c r="J113" s="75"/>
      <c r="K113" s="75">
        <v>51</v>
      </c>
      <c r="L113" s="75"/>
      <c r="M113" s="85"/>
    </row>
    <row r="114" spans="1:13" ht="14.25">
      <c r="A114" s="34"/>
      <c r="B114" s="158">
        <v>10.17</v>
      </c>
      <c r="C114" s="20" t="s">
        <v>107</v>
      </c>
      <c r="D114" s="238">
        <v>51</v>
      </c>
      <c r="E114" s="86">
        <v>51</v>
      </c>
      <c r="F114" s="41"/>
      <c r="G114" s="152"/>
      <c r="H114" s="53">
        <v>4</v>
      </c>
      <c r="I114" s="54"/>
      <c r="J114" s="75"/>
      <c r="K114" s="75"/>
      <c r="L114" s="75">
        <v>51</v>
      </c>
      <c r="M114" s="85"/>
    </row>
    <row r="115" spans="1:13" ht="12" customHeight="1">
      <c r="A115" s="34"/>
      <c r="B115" s="151"/>
      <c r="C115" s="242"/>
      <c r="D115" s="76"/>
      <c r="E115" s="86"/>
      <c r="F115" s="41"/>
      <c r="G115" s="54"/>
      <c r="H115" s="53"/>
      <c r="I115" s="54"/>
      <c r="J115" s="75"/>
      <c r="K115" s="75"/>
      <c r="L115" s="249"/>
      <c r="M115" s="85"/>
    </row>
    <row r="116" spans="1:13" ht="15">
      <c r="A116" s="34"/>
      <c r="B116" s="151"/>
      <c r="C116" s="243" t="s">
        <v>68</v>
      </c>
      <c r="D116" s="149">
        <f>SUM(I116:K116)</f>
        <v>102</v>
      </c>
      <c r="E116" s="81">
        <f>SUM(I116:M116)</f>
        <v>102</v>
      </c>
      <c r="F116" s="54"/>
      <c r="G116" s="54"/>
      <c r="H116" s="53"/>
      <c r="I116" s="156">
        <v>34</v>
      </c>
      <c r="J116" s="156">
        <v>34</v>
      </c>
      <c r="K116" s="156">
        <v>34</v>
      </c>
      <c r="L116" s="54"/>
      <c r="M116" s="118"/>
    </row>
    <row r="117" spans="1:13" ht="14.25">
      <c r="A117" s="34"/>
      <c r="B117" s="151"/>
      <c r="C117" s="242"/>
      <c r="D117" s="76"/>
      <c r="E117" s="86"/>
      <c r="F117" s="41"/>
      <c r="G117" s="54"/>
      <c r="H117" s="53"/>
      <c r="I117" s="54"/>
      <c r="J117" s="54"/>
      <c r="K117" s="54"/>
      <c r="L117" s="54"/>
      <c r="M117" s="118"/>
    </row>
    <row r="118" spans="1:19" ht="15">
      <c r="A118" s="34"/>
      <c r="B118" s="107">
        <v>11</v>
      </c>
      <c r="C118" s="244" t="s">
        <v>118</v>
      </c>
      <c r="D118" s="149">
        <f>SUM(J118:M118)</f>
        <v>2856</v>
      </c>
      <c r="E118" s="81"/>
      <c r="F118" s="62">
        <f>SUM(J118:M118)</f>
        <v>2856</v>
      </c>
      <c r="G118" s="156"/>
      <c r="H118" s="156"/>
      <c r="I118" s="156"/>
      <c r="J118" s="62">
        <f>SUM(J119:J119)</f>
        <v>148</v>
      </c>
      <c r="K118" s="62">
        <v>228</v>
      </c>
      <c r="L118" s="62">
        <f>SUM(L121)</f>
        <v>1280</v>
      </c>
      <c r="M118" s="105">
        <f>SUM(M122)</f>
        <v>1200</v>
      </c>
      <c r="N118" s="157"/>
      <c r="O118" s="157"/>
      <c r="P118" s="157"/>
      <c r="Q118" s="157"/>
      <c r="R118" s="157"/>
      <c r="S118" s="157"/>
    </row>
    <row r="119" spans="1:19" ht="15">
      <c r="A119" s="34"/>
      <c r="B119" s="158">
        <v>11.1</v>
      </c>
      <c r="C119" s="78" t="s">
        <v>127</v>
      </c>
      <c r="D119" s="92">
        <v>68</v>
      </c>
      <c r="E119" s="59"/>
      <c r="F119" s="60">
        <v>68</v>
      </c>
      <c r="G119" s="61"/>
      <c r="H119" s="52"/>
      <c r="I119" s="60"/>
      <c r="J119" s="60">
        <v>148</v>
      </c>
      <c r="K119" s="60"/>
      <c r="L119" s="156"/>
      <c r="M119" s="63"/>
      <c r="N119" s="157"/>
      <c r="O119" s="157"/>
      <c r="P119" s="157"/>
      <c r="Q119" s="157"/>
      <c r="R119" s="157"/>
      <c r="S119" s="157"/>
    </row>
    <row r="120" spans="1:19" ht="15">
      <c r="A120" s="34"/>
      <c r="B120" s="158">
        <v>11.2</v>
      </c>
      <c r="C120" s="78" t="s">
        <v>128</v>
      </c>
      <c r="D120" s="92">
        <v>228</v>
      </c>
      <c r="E120" s="59"/>
      <c r="F120" s="60">
        <v>228</v>
      </c>
      <c r="G120" s="61"/>
      <c r="H120" s="52"/>
      <c r="I120" s="60"/>
      <c r="J120" s="60"/>
      <c r="K120" s="75">
        <v>228</v>
      </c>
      <c r="L120" s="156"/>
      <c r="M120" s="63"/>
      <c r="N120" s="157"/>
      <c r="O120" s="157"/>
      <c r="P120" s="157"/>
      <c r="Q120" s="157"/>
      <c r="R120" s="157"/>
      <c r="S120" s="157"/>
    </row>
    <row r="121" spans="1:19" ht="15">
      <c r="A121" s="34"/>
      <c r="B121" s="158">
        <v>11.3</v>
      </c>
      <c r="C121" s="78" t="s">
        <v>125</v>
      </c>
      <c r="D121" s="92">
        <f>SUM(L121)</f>
        <v>1280</v>
      </c>
      <c r="E121" s="154"/>
      <c r="F121" s="60">
        <v>1280</v>
      </c>
      <c r="G121" s="61"/>
      <c r="H121" s="52"/>
      <c r="I121" s="159"/>
      <c r="J121" s="62"/>
      <c r="K121" s="75"/>
      <c r="L121" s="75">
        <v>1280</v>
      </c>
      <c r="M121" s="63"/>
      <c r="N121" s="157"/>
      <c r="O121" s="157"/>
      <c r="P121" s="157"/>
      <c r="Q121" s="157"/>
      <c r="R121" s="157"/>
      <c r="S121" s="157"/>
    </row>
    <row r="122" spans="1:19" ht="15">
      <c r="A122" s="34"/>
      <c r="B122" s="158">
        <v>11.4</v>
      </c>
      <c r="C122" s="245" t="s">
        <v>126</v>
      </c>
      <c r="D122" s="92">
        <v>1200</v>
      </c>
      <c r="E122" s="81"/>
      <c r="F122" s="60">
        <v>1200</v>
      </c>
      <c r="G122" s="61"/>
      <c r="H122" s="61"/>
      <c r="I122" s="60"/>
      <c r="J122" s="62"/>
      <c r="K122" s="62"/>
      <c r="L122" s="152"/>
      <c r="M122" s="85">
        <v>1200</v>
      </c>
      <c r="N122" s="157"/>
      <c r="O122" s="157"/>
      <c r="P122" s="157"/>
      <c r="Q122" s="157"/>
      <c r="R122" s="157"/>
      <c r="S122" s="157"/>
    </row>
    <row r="123" spans="1:13" ht="14.25">
      <c r="A123" s="34"/>
      <c r="B123" s="20"/>
      <c r="C123" s="242"/>
      <c r="D123" s="150"/>
      <c r="E123" s="127"/>
      <c r="F123" s="41"/>
      <c r="G123" s="54"/>
      <c r="H123" s="54"/>
      <c r="I123" s="54"/>
      <c r="J123" s="54"/>
      <c r="K123" s="54"/>
      <c r="L123" s="54"/>
      <c r="M123" s="118"/>
    </row>
    <row r="124" spans="1:13" ht="15.75" thickBot="1">
      <c r="A124" s="34"/>
      <c r="B124" s="108">
        <v>12</v>
      </c>
      <c r="C124" s="246" t="s">
        <v>64</v>
      </c>
      <c r="D124" s="250">
        <f>SUM(M124)</f>
        <v>80</v>
      </c>
      <c r="E124" s="128">
        <f>SUM(M124)</f>
        <v>80</v>
      </c>
      <c r="F124" s="100"/>
      <c r="G124" s="129"/>
      <c r="H124" s="129"/>
      <c r="I124" s="129"/>
      <c r="J124" s="129"/>
      <c r="K124" s="129"/>
      <c r="L124" s="129"/>
      <c r="M124" s="101">
        <v>80</v>
      </c>
    </row>
    <row r="125" spans="1:13" ht="32.25" customHeight="1" thickBot="1">
      <c r="A125" s="34"/>
      <c r="B125" s="278" t="s">
        <v>44</v>
      </c>
      <c r="C125" s="279"/>
      <c r="D125" s="97">
        <f>SUM(I125:M125)</f>
        <v>5691</v>
      </c>
      <c r="E125" s="97">
        <f>SUM(E124++E116+E97+E59+E52+E46+E39+E33+E30+E26+E22+E16)</f>
        <v>2835</v>
      </c>
      <c r="F125" s="97">
        <f>SUM(F118+F97+F59+F52+F46+F39+F33+F30+F26+F22+F16)</f>
        <v>2856</v>
      </c>
      <c r="G125" s="95"/>
      <c r="H125" s="96"/>
      <c r="I125" s="97">
        <f>SUM(I116+I97+I59+I46+I39+I33+I30+I26+I16)</f>
        <v>807</v>
      </c>
      <c r="J125" s="97">
        <f>SUM(J118+J116+J97+J59+J52+J46+J33+J22+J16)</f>
        <v>1024</v>
      </c>
      <c r="K125" s="97">
        <f>SUM(K118,K116,K97,K59,K52,K39,K16)</f>
        <v>965</v>
      </c>
      <c r="L125" s="97">
        <f>SUM(L118,L97,L59,L39)</f>
        <v>1598</v>
      </c>
      <c r="M125" s="97">
        <f>SUM(M124+M118+M59)</f>
        <v>1297</v>
      </c>
    </row>
    <row r="126" spans="1:13" ht="32.25" customHeight="1" thickBot="1">
      <c r="A126" s="34"/>
      <c r="B126" s="280" t="s">
        <v>45</v>
      </c>
      <c r="C126" s="281"/>
      <c r="D126" s="55"/>
      <c r="E126" s="55"/>
      <c r="F126" s="55"/>
      <c r="G126" s="95">
        <f>SUM(I126:J126:K126:L126)</f>
        <v>15</v>
      </c>
      <c r="H126" s="213"/>
      <c r="I126" s="96">
        <v>6</v>
      </c>
      <c r="J126" s="96">
        <v>6</v>
      </c>
      <c r="K126" s="96">
        <v>2</v>
      </c>
      <c r="L126" s="96">
        <v>1</v>
      </c>
      <c r="M126" s="213"/>
    </row>
    <row r="127" spans="1:13" ht="32.25" customHeight="1" thickBot="1">
      <c r="A127" s="34"/>
      <c r="B127" s="282" t="s">
        <v>46</v>
      </c>
      <c r="C127" s="281"/>
      <c r="D127" s="55"/>
      <c r="E127" s="55"/>
      <c r="F127" s="55"/>
      <c r="G127" s="232"/>
      <c r="H127" s="95">
        <f>SUM(I127:L127)</f>
        <v>13</v>
      </c>
      <c r="I127" s="96">
        <v>1</v>
      </c>
      <c r="J127" s="96">
        <v>3</v>
      </c>
      <c r="K127" s="96">
        <v>4</v>
      </c>
      <c r="L127" s="96">
        <v>5</v>
      </c>
      <c r="M127" s="213"/>
    </row>
    <row r="128" spans="2:13" ht="18.75" thickBot="1">
      <c r="B128" s="283" t="s">
        <v>47</v>
      </c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5"/>
    </row>
    <row r="129" spans="2:13" ht="15">
      <c r="B129" s="15"/>
      <c r="C129" s="94" t="s">
        <v>69</v>
      </c>
      <c r="D129" s="111">
        <v>136</v>
      </c>
      <c r="E129" s="111">
        <v>136</v>
      </c>
      <c r="F129" s="130"/>
      <c r="G129" s="175"/>
      <c r="H129" s="175"/>
      <c r="I129" s="206">
        <v>136</v>
      </c>
      <c r="J129" s="175"/>
      <c r="K129" s="175"/>
      <c r="L129" s="175"/>
      <c r="M129" s="192"/>
    </row>
    <row r="130" spans="1:13" ht="15">
      <c r="A130" s="14"/>
      <c r="B130" s="109"/>
      <c r="C130" s="77" t="s">
        <v>69</v>
      </c>
      <c r="D130" s="22">
        <v>63</v>
      </c>
      <c r="E130" s="22">
        <v>63</v>
      </c>
      <c r="F130" s="57"/>
      <c r="G130" s="220"/>
      <c r="H130" s="227"/>
      <c r="I130" s="207"/>
      <c r="J130" s="207">
        <v>63</v>
      </c>
      <c r="K130" s="176"/>
      <c r="L130" s="181"/>
      <c r="M130" s="193"/>
    </row>
    <row r="131" spans="1:13" ht="15">
      <c r="A131" s="34"/>
      <c r="B131" s="29"/>
      <c r="C131" s="77" t="s">
        <v>69</v>
      </c>
      <c r="D131" s="22">
        <v>123</v>
      </c>
      <c r="E131" s="22">
        <v>123</v>
      </c>
      <c r="F131" s="42"/>
      <c r="G131" s="61"/>
      <c r="H131" s="52"/>
      <c r="I131" s="60"/>
      <c r="J131" s="186"/>
      <c r="K131" s="75">
        <v>123</v>
      </c>
      <c r="L131" s="60"/>
      <c r="M131" s="63"/>
    </row>
    <row r="132" spans="1:13" ht="15">
      <c r="A132" s="34"/>
      <c r="B132" s="29"/>
      <c r="C132" s="77" t="s">
        <v>69</v>
      </c>
      <c r="D132" s="22">
        <v>55</v>
      </c>
      <c r="E132" s="22">
        <v>55</v>
      </c>
      <c r="F132" s="42"/>
      <c r="G132" s="61"/>
      <c r="H132" s="52"/>
      <c r="I132" s="60"/>
      <c r="J132" s="60"/>
      <c r="K132" s="186"/>
      <c r="L132" s="60">
        <v>55</v>
      </c>
      <c r="M132" s="63"/>
    </row>
    <row r="133" spans="1:13" ht="15.75" thickBot="1">
      <c r="A133" s="34"/>
      <c r="B133" s="29"/>
      <c r="C133" s="77" t="s">
        <v>69</v>
      </c>
      <c r="D133" s="22">
        <v>200</v>
      </c>
      <c r="E133" s="22">
        <v>200</v>
      </c>
      <c r="F133" s="23"/>
      <c r="G133" s="52"/>
      <c r="H133" s="75"/>
      <c r="I133" s="75"/>
      <c r="J133" s="75"/>
      <c r="K133" s="75"/>
      <c r="L133" s="75"/>
      <c r="M133" s="85">
        <v>200</v>
      </c>
    </row>
    <row r="134" spans="1:13" ht="31.5" customHeight="1" thickBot="1">
      <c r="A134" s="34"/>
      <c r="B134" s="276" t="s">
        <v>113</v>
      </c>
      <c r="C134" s="277"/>
      <c r="D134" s="97">
        <f>SUM(I134:M134)</f>
        <v>577</v>
      </c>
      <c r="E134" s="97">
        <f>SUM(E129:E133)</f>
        <v>577</v>
      </c>
      <c r="F134" s="95"/>
      <c r="G134" s="95"/>
      <c r="H134" s="95"/>
      <c r="I134" s="97">
        <v>136</v>
      </c>
      <c r="J134" s="97">
        <v>63</v>
      </c>
      <c r="K134" s="97">
        <v>123</v>
      </c>
      <c r="L134" s="97">
        <v>55</v>
      </c>
      <c r="M134" s="97">
        <v>200</v>
      </c>
    </row>
    <row r="135" spans="1:13" ht="31.5" customHeight="1" thickBot="1">
      <c r="A135" s="34"/>
      <c r="B135" s="269" t="s">
        <v>48</v>
      </c>
      <c r="C135" s="270"/>
      <c r="D135" s="72"/>
      <c r="E135" s="72"/>
      <c r="F135" s="56"/>
      <c r="G135" s="95"/>
      <c r="H135" s="95"/>
      <c r="I135" s="95"/>
      <c r="J135" s="95"/>
      <c r="K135" s="95"/>
      <c r="L135" s="96"/>
      <c r="M135" s="96"/>
    </row>
    <row r="136" spans="2:13" ht="31.5" customHeight="1" thickBot="1">
      <c r="B136" s="288" t="s">
        <v>49</v>
      </c>
      <c r="C136" s="289"/>
      <c r="D136" s="72"/>
      <c r="E136" s="72"/>
      <c r="F136" s="56"/>
      <c r="G136" s="95"/>
      <c r="H136" s="96"/>
      <c r="I136" s="208"/>
      <c r="J136" s="97"/>
      <c r="K136" s="146"/>
      <c r="L136" s="182"/>
      <c r="M136" s="146"/>
    </row>
    <row r="137" spans="2:13" ht="21" customHeight="1" thickBot="1">
      <c r="B137" s="290" t="s">
        <v>50</v>
      </c>
      <c r="C137" s="284"/>
      <c r="D137" s="284"/>
      <c r="E137" s="284"/>
      <c r="F137" s="291"/>
      <c r="G137" s="291"/>
      <c r="H137" s="291"/>
      <c r="I137" s="291"/>
      <c r="J137" s="291"/>
      <c r="K137" s="291"/>
      <c r="L137" s="291"/>
      <c r="M137" s="292"/>
    </row>
    <row r="138" spans="1:13" ht="15">
      <c r="A138" s="14"/>
      <c r="B138" s="15"/>
      <c r="C138" s="70" t="s">
        <v>51</v>
      </c>
      <c r="D138" s="110">
        <v>145</v>
      </c>
      <c r="E138" s="110">
        <v>145</v>
      </c>
      <c r="F138" s="71"/>
      <c r="G138" s="221"/>
      <c r="H138" s="228"/>
      <c r="I138" s="177">
        <v>145</v>
      </c>
      <c r="J138" s="212"/>
      <c r="K138" s="177"/>
      <c r="L138" s="183"/>
      <c r="M138" s="194"/>
    </row>
    <row r="139" spans="1:13" ht="15">
      <c r="A139" s="34"/>
      <c r="B139" s="29"/>
      <c r="C139" s="35" t="s">
        <v>66</v>
      </c>
      <c r="D139" s="25">
        <v>81</v>
      </c>
      <c r="E139" s="25">
        <v>81</v>
      </c>
      <c r="F139" s="23"/>
      <c r="G139" s="52"/>
      <c r="H139" s="75"/>
      <c r="I139" s="75"/>
      <c r="J139" s="75">
        <v>81</v>
      </c>
      <c r="K139" s="75"/>
      <c r="L139" s="184"/>
      <c r="M139" s="85"/>
    </row>
    <row r="140" spans="1:13" ht="15">
      <c r="A140" s="34"/>
      <c r="B140" s="29"/>
      <c r="C140" s="35" t="s">
        <v>65</v>
      </c>
      <c r="D140" s="25">
        <v>92</v>
      </c>
      <c r="E140" s="25">
        <v>92</v>
      </c>
      <c r="F140" s="23"/>
      <c r="G140" s="52"/>
      <c r="H140" s="75"/>
      <c r="I140" s="75"/>
      <c r="J140" s="75"/>
      <c r="K140" s="75">
        <v>92</v>
      </c>
      <c r="L140" s="184"/>
      <c r="M140" s="85"/>
    </row>
    <row r="141" spans="1:13" ht="15">
      <c r="A141" s="34"/>
      <c r="B141" s="29"/>
      <c r="C141" s="35" t="s">
        <v>52</v>
      </c>
      <c r="D141" s="25">
        <v>35</v>
      </c>
      <c r="E141" s="25">
        <v>35</v>
      </c>
      <c r="F141" s="23"/>
      <c r="G141" s="52"/>
      <c r="H141" s="75"/>
      <c r="I141" s="75"/>
      <c r="J141" s="75"/>
      <c r="K141" s="75"/>
      <c r="L141" s="184">
        <v>35</v>
      </c>
      <c r="M141" s="85"/>
    </row>
    <row r="142" spans="1:13" ht="15.75" thickBot="1">
      <c r="A142" s="34"/>
      <c r="B142" s="29"/>
      <c r="C142" s="35" t="s">
        <v>53</v>
      </c>
      <c r="D142" s="40">
        <f>SUM(M142)</f>
        <v>95</v>
      </c>
      <c r="E142" s="40">
        <v>95</v>
      </c>
      <c r="F142" s="28"/>
      <c r="G142" s="222"/>
      <c r="H142" s="167"/>
      <c r="I142" s="167"/>
      <c r="J142" s="167"/>
      <c r="K142" s="167"/>
      <c r="L142" s="185"/>
      <c r="M142" s="196">
        <v>95</v>
      </c>
    </row>
    <row r="143" spans="2:13" ht="32.25" customHeight="1" thickBot="1">
      <c r="B143" s="295" t="s">
        <v>54</v>
      </c>
      <c r="C143" s="296"/>
      <c r="D143" s="97">
        <f>SUM(I143:M143)</f>
        <v>448</v>
      </c>
      <c r="E143" s="97">
        <f>SUM(E138:E142)</f>
        <v>448</v>
      </c>
      <c r="F143" s="97"/>
      <c r="G143" s="97"/>
      <c r="H143" s="146"/>
      <c r="I143" s="97">
        <v>145</v>
      </c>
      <c r="J143" s="97">
        <v>81</v>
      </c>
      <c r="K143" s="97">
        <v>92</v>
      </c>
      <c r="L143" s="97">
        <v>35</v>
      </c>
      <c r="M143" s="97">
        <v>95</v>
      </c>
    </row>
    <row r="144" spans="2:13" ht="32.25" customHeight="1" thickBot="1">
      <c r="B144" s="297" t="s">
        <v>55</v>
      </c>
      <c r="C144" s="298"/>
      <c r="D144" s="72"/>
      <c r="E144" s="72"/>
      <c r="F144" s="56"/>
      <c r="G144" s="95"/>
      <c r="H144" s="95"/>
      <c r="I144" s="95"/>
      <c r="J144" s="95"/>
      <c r="K144" s="95"/>
      <c r="L144" s="95"/>
      <c r="M144" s="95"/>
    </row>
    <row r="145" spans="2:13" ht="32.25" customHeight="1" thickBot="1">
      <c r="B145" s="288" t="s">
        <v>56</v>
      </c>
      <c r="C145" s="298"/>
      <c r="D145" s="72"/>
      <c r="E145" s="72"/>
      <c r="F145" s="56"/>
      <c r="G145" s="95"/>
      <c r="H145" s="96"/>
      <c r="I145" s="208"/>
      <c r="J145" s="97"/>
      <c r="K145" s="146"/>
      <c r="L145" s="182"/>
      <c r="M145" s="146"/>
    </row>
    <row r="146" spans="2:13" ht="21" thickBot="1">
      <c r="B146" s="299" t="s">
        <v>57</v>
      </c>
      <c r="C146" s="300"/>
      <c r="D146" s="301"/>
      <c r="E146" s="301"/>
      <c r="F146" s="301"/>
      <c r="G146" s="301"/>
      <c r="H146" s="301"/>
      <c r="I146" s="301"/>
      <c r="J146" s="301"/>
      <c r="K146" s="301"/>
      <c r="L146" s="301"/>
      <c r="M146" s="302"/>
    </row>
    <row r="147" spans="2:13" s="73" customFormat="1" ht="33" customHeight="1" thickBot="1">
      <c r="B147" s="303" t="s">
        <v>58</v>
      </c>
      <c r="C147" s="304"/>
      <c r="D147" s="239">
        <f>SUM(I147:M147)</f>
        <v>6716</v>
      </c>
      <c r="E147" s="239">
        <f>SUM(E143+E134+E125)</f>
        <v>3860</v>
      </c>
      <c r="F147" s="239">
        <f>SUM(F125)</f>
        <v>2856</v>
      </c>
      <c r="G147" s="240"/>
      <c r="H147" s="240"/>
      <c r="I147" s="239">
        <f>SUM(I143+I134+I125)</f>
        <v>1088</v>
      </c>
      <c r="J147" s="239">
        <f>SUM(J143+J134+J125)</f>
        <v>1168</v>
      </c>
      <c r="K147" s="239">
        <f>SUM(K143+K134+K125)</f>
        <v>1180</v>
      </c>
      <c r="L147" s="239">
        <f>SUM(L143+L134+L125)</f>
        <v>1688</v>
      </c>
      <c r="M147" s="239">
        <f>SUM(M143+M134+M125)</f>
        <v>1592</v>
      </c>
    </row>
    <row r="148" spans="2:13" s="73" customFormat="1" ht="33" customHeight="1" thickBot="1">
      <c r="B148" s="286" t="s">
        <v>59</v>
      </c>
      <c r="C148" s="287"/>
      <c r="D148" s="74"/>
      <c r="E148" s="74"/>
      <c r="F148" s="74"/>
      <c r="G148" s="179">
        <f>SUM(I148+J148+K148+L148)</f>
        <v>15</v>
      </c>
      <c r="H148" s="179"/>
      <c r="I148" s="179">
        <v>6</v>
      </c>
      <c r="J148" s="179">
        <v>6</v>
      </c>
      <c r="K148" s="179">
        <v>2</v>
      </c>
      <c r="L148" s="179">
        <v>1</v>
      </c>
      <c r="M148" s="195"/>
    </row>
    <row r="149" spans="2:13" s="73" customFormat="1" ht="33" customHeight="1" thickBot="1">
      <c r="B149" s="293" t="s">
        <v>60</v>
      </c>
      <c r="C149" s="294"/>
      <c r="D149" s="74"/>
      <c r="E149" s="74"/>
      <c r="F149" s="74"/>
      <c r="G149" s="223"/>
      <c r="H149" s="179">
        <f>SUM(I149:L149)</f>
        <v>13</v>
      </c>
      <c r="I149" s="179">
        <v>1</v>
      </c>
      <c r="J149" s="179">
        <v>3</v>
      </c>
      <c r="K149" s="179">
        <v>4</v>
      </c>
      <c r="L149" s="179">
        <v>5</v>
      </c>
      <c r="M149" s="195"/>
    </row>
  </sheetData>
  <sheetProtection/>
  <mergeCells count="34">
    <mergeCell ref="B147:C147"/>
    <mergeCell ref="B127:C127"/>
    <mergeCell ref="B128:M128"/>
    <mergeCell ref="B148:C148"/>
    <mergeCell ref="B136:C136"/>
    <mergeCell ref="B137:M137"/>
    <mergeCell ref="B149:C149"/>
    <mergeCell ref="B143:C143"/>
    <mergeCell ref="B144:C144"/>
    <mergeCell ref="B145:C145"/>
    <mergeCell ref="B146:M146"/>
    <mergeCell ref="B91:E91"/>
    <mergeCell ref="B93:B96"/>
    <mergeCell ref="C93:C96"/>
    <mergeCell ref="G93:H93"/>
    <mergeCell ref="B135:C135"/>
    <mergeCell ref="I93:M93"/>
    <mergeCell ref="D94:D96"/>
    <mergeCell ref="B134:C134"/>
    <mergeCell ref="B125:C125"/>
    <mergeCell ref="B126:C126"/>
    <mergeCell ref="G9:M9"/>
    <mergeCell ref="B15:M15"/>
    <mergeCell ref="B90:J90"/>
    <mergeCell ref="L77:M77"/>
    <mergeCell ref="G11:H11"/>
    <mergeCell ref="I11:M11"/>
    <mergeCell ref="B7:D7"/>
    <mergeCell ref="G7:M7"/>
    <mergeCell ref="B8:D8"/>
    <mergeCell ref="A1:M1"/>
    <mergeCell ref="A2:M2"/>
    <mergeCell ref="A3:M3"/>
    <mergeCell ref="G6:M6"/>
  </mergeCells>
  <printOptions/>
  <pageMargins left="0.49" right="0.38" top="0.61" bottom="0.47" header="0" footer="0"/>
  <pageSetup horizontalDpi="120" verticalDpi="120" orientation="portrait" paperSize="11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EMPROMAVE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Profesores</cp:lastModifiedBy>
  <cp:lastPrinted>2012-07-15T09:26:24Z</cp:lastPrinted>
  <dcterms:created xsi:type="dcterms:W3CDTF">2010-04-13T20:19:22Z</dcterms:created>
  <dcterms:modified xsi:type="dcterms:W3CDTF">2017-01-24T19:22:59Z</dcterms:modified>
  <cp:category/>
  <cp:version/>
  <cp:contentType/>
  <cp:contentStatus/>
</cp:coreProperties>
</file>